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Plan1!$A$1:$P$75</definedName>
  </definedNames>
  <calcPr calcId="124519"/>
</workbook>
</file>

<file path=xl/calcChain.xml><?xml version="1.0" encoding="utf-8"?>
<calcChain xmlns="http://schemas.openxmlformats.org/spreadsheetml/2006/main">
  <c r="D35" i="1"/>
  <c r="D36"/>
  <c r="D74" s="1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34"/>
  <c r="D23"/>
  <c r="D24"/>
  <c r="D27" s="1"/>
  <c r="D25"/>
  <c r="D26"/>
  <c r="D22"/>
  <c r="D18"/>
  <c r="D17"/>
  <c r="D6"/>
  <c r="D7"/>
  <c r="D14" s="1"/>
  <c r="D8"/>
  <c r="D9"/>
  <c r="D10"/>
  <c r="D11"/>
  <c r="D12"/>
  <c r="D13"/>
  <c r="D5"/>
  <c r="G75"/>
  <c r="P74"/>
  <c r="P75" s="1"/>
  <c r="O74"/>
  <c r="O75" s="1"/>
  <c r="L74"/>
  <c r="L75" s="1"/>
  <c r="K74"/>
  <c r="K75" s="1"/>
  <c r="I74"/>
  <c r="I75" s="1"/>
  <c r="G74"/>
  <c r="E74"/>
  <c r="E75" s="1"/>
  <c r="D19"/>
  <c r="D75" l="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6"/>
  <c r="Q7"/>
  <c r="Q8"/>
  <c r="Q9"/>
  <c r="Q10"/>
  <c r="Q11"/>
  <c r="Q12"/>
  <c r="Q13"/>
  <c r="Q5"/>
  <c r="B26"/>
  <c r="M74"/>
  <c r="M75" s="1"/>
  <c r="K27"/>
  <c r="E14"/>
  <c r="P14"/>
  <c r="Q74" l="1"/>
</calcChain>
</file>

<file path=xl/sharedStrings.xml><?xml version="1.0" encoding="utf-8"?>
<sst xmlns="http://schemas.openxmlformats.org/spreadsheetml/2006/main" count="149" uniqueCount="135">
  <si>
    <t>Programas de Pós Graduação</t>
  </si>
  <si>
    <t>Unid. SIPAC</t>
  </si>
  <si>
    <t>DESPESAS</t>
  </si>
  <si>
    <t>Valor</t>
  </si>
  <si>
    <t>Material de Consumo - 339030</t>
  </si>
  <si>
    <t>Passagens - 339033</t>
  </si>
  <si>
    <t>Diárias - 339014</t>
  </si>
  <si>
    <t xml:space="preserve">Outros serv. de terc. PF - 339036 </t>
  </si>
  <si>
    <t>Tributos PF - 339047</t>
  </si>
  <si>
    <t>Outros serv. de terc. PJ - 339039</t>
  </si>
  <si>
    <t>Auxílio ao Pesquisador - 339020</t>
  </si>
  <si>
    <t>Auxílio a Estudantes - 339018</t>
  </si>
  <si>
    <t>PROAP PPGs (R$)</t>
  </si>
  <si>
    <t>PROAP + PNPD</t>
  </si>
  <si>
    <t>CCEN</t>
  </si>
  <si>
    <t>PROAP</t>
  </si>
  <si>
    <t>PNPD</t>
  </si>
  <si>
    <t>DESENVOLVIMENTO E MEIO AMBIENTE - PRODEMA</t>
  </si>
  <si>
    <t>11.01.14.50</t>
  </si>
  <si>
    <t>MODELOS DE DECISÃO E SAÚDE</t>
  </si>
  <si>
    <t>11.01.14.54</t>
  </si>
  <si>
    <t>MATEMÁTICA</t>
  </si>
  <si>
    <t>11.01.14.53</t>
  </si>
  <si>
    <t>BIOLOGIA CELULAR E MOLECULAR</t>
  </si>
  <si>
    <t>11.01.14.48</t>
  </si>
  <si>
    <t>MATEMÁTICA - UFPB-J.P. - UFCG</t>
  </si>
  <si>
    <t>11.01.14.47</t>
  </si>
  <si>
    <t>GEOGRAFIA</t>
  </si>
  <si>
    <t>11.01.14.52</t>
  </si>
  <si>
    <t>CIÊNCIAS BIOLÓGICAS (ZOOLOGIA)</t>
  </si>
  <si>
    <t>11.01.14.49</t>
  </si>
  <si>
    <t>FÍSICA</t>
  </si>
  <si>
    <t>11.01.14.51</t>
  </si>
  <si>
    <t>QUÍMICA</t>
  </si>
  <si>
    <t>11.01.14.55</t>
  </si>
  <si>
    <t>TOTAL</t>
  </si>
  <si>
    <t>CCHSA - BANANEIRA</t>
  </si>
  <si>
    <t>CIÊNCIAS AGRÁRIAS (AGROECOLOGIA)</t>
  </si>
  <si>
    <t>11.01.38.06</t>
  </si>
  <si>
    <t>TECNOLOGIA AGROALIMENTAR</t>
  </si>
  <si>
    <t>11.01.38.07</t>
  </si>
  <si>
    <t>CCA - AREIA</t>
  </si>
  <si>
    <t>CIÊNCIA ANIMAL</t>
  </si>
  <si>
    <t>11.01.23.08</t>
  </si>
  <si>
    <t>BIODIVERSIDADE</t>
  </si>
  <si>
    <t>11.01.36.10</t>
  </si>
  <si>
    <t>ZOOTECNIA</t>
  </si>
  <si>
    <t>11.01.36.08</t>
  </si>
  <si>
    <t>CIÊNCIA DO SOLO</t>
  </si>
  <si>
    <t>11.01.36.06</t>
  </si>
  <si>
    <t>AGRONOMIA</t>
  </si>
  <si>
    <t>11.01.36.05</t>
  </si>
  <si>
    <t>CAMPUS IV</t>
  </si>
  <si>
    <t>ECOLOGIA E MONITORAMENTO AMBIENTAL</t>
  </si>
  <si>
    <t>11.01.35.07</t>
  </si>
  <si>
    <t>CAMPUS I</t>
  </si>
  <si>
    <t>ADMINISTRAÇÃO</t>
  </si>
  <si>
    <t>11.01.13.35</t>
  </si>
  <si>
    <t>ANTROPOLOGIA</t>
  </si>
  <si>
    <t>11.01.35.05</t>
  </si>
  <si>
    <t>ARQUITETURA E URBANISMO</t>
  </si>
  <si>
    <t>11.01.17.34</t>
  </si>
  <si>
    <t>ARTES VISUAIS (UFPB J.P. - UFPE)</t>
  </si>
  <si>
    <t>11.01.54.20</t>
  </si>
  <si>
    <t>BIOTECNOLOGIA</t>
  </si>
  <si>
    <t>11.01.44.05</t>
  </si>
  <si>
    <t>CIÊNCIA DA INFORMAÇÃO</t>
  </si>
  <si>
    <t>11.01.13.37</t>
  </si>
  <si>
    <t>CIÊNCIA E ENGENHARIA DE MATERIAIS</t>
  </si>
  <si>
    <t>11.01.17.35</t>
  </si>
  <si>
    <t>CIÊNCIA E TECNOLOGIA DE ALIMENTOS</t>
  </si>
  <si>
    <t>11.01.17.36</t>
  </si>
  <si>
    <t>CIÊNCIA POLÍTICA E RELAÇÕES INTERNACIONAIS</t>
  </si>
  <si>
    <t>11.00.53.03</t>
  </si>
  <si>
    <t>CIÊNCIAS CONTÁBEIS</t>
  </si>
  <si>
    <t>11.00.52.03</t>
  </si>
  <si>
    <t>CIÊNCIAS DA NUTRIÇÃO</t>
  </si>
  <si>
    <t xml:space="preserve">11.01.37.15 </t>
  </si>
  <si>
    <t>CIÊNCIAS DAS RELIGIÕES</t>
  </si>
  <si>
    <t>11.00.56.04</t>
  </si>
  <si>
    <t>CIÊNCIAS JURÍDICAS</t>
  </si>
  <si>
    <t>11.01.46.04</t>
  </si>
  <si>
    <t>COMPUTAÇÃO, COMUNICAÇÃO E ARTES</t>
  </si>
  <si>
    <t>11.00.64.17</t>
  </si>
  <si>
    <t>COMUNICAÇÃO E CULTURAS MIDIÁTICAS</t>
  </si>
  <si>
    <t>11.01.15.66</t>
  </si>
  <si>
    <t>DIREITOS HUMANOS, CIDAD. E POLÍTICAS PÚBLICAS</t>
  </si>
  <si>
    <t>11.01.15.16</t>
  </si>
  <si>
    <t>ECONOMIA</t>
  </si>
  <si>
    <t>11.01.13.38</t>
  </si>
  <si>
    <t>EDUCAÇÃO</t>
  </si>
  <si>
    <t>11.01.18.31</t>
  </si>
  <si>
    <t>EDUCAÇÃO FÍSICA</t>
  </si>
  <si>
    <t>11.01.37.11</t>
  </si>
  <si>
    <t>ENERGIAS RENOVÁVEIS</t>
  </si>
  <si>
    <t>11.01.48.07</t>
  </si>
  <si>
    <t>ENFERMAGEM</t>
  </si>
  <si>
    <t>11.01.37.14</t>
  </si>
  <si>
    <t>ENGENHARIA CIVIL E AMBIENTAL</t>
  </si>
  <si>
    <t>11.01.17.33</t>
  </si>
  <si>
    <t>ENGENHARIA DE PRODUÇÃO</t>
  </si>
  <si>
    <t>11.01.17.37</t>
  </si>
  <si>
    <t>ENGENHARIA ELÉTRICA</t>
  </si>
  <si>
    <t>11.00.65.01</t>
  </si>
  <si>
    <t>ENGENHARIA MECÂNICA</t>
  </si>
  <si>
    <t>11.01.17.39</t>
  </si>
  <si>
    <t>ENGENHARIA QUÍMICA</t>
  </si>
  <si>
    <t>11.00.55.01</t>
  </si>
  <si>
    <t>FILOSOFIA</t>
  </si>
  <si>
    <t>11.01.15.67</t>
  </si>
  <si>
    <t>FONOAUDIOLOGIA</t>
  </si>
  <si>
    <t>11.00.54.14</t>
  </si>
  <si>
    <t>GESTÃO PÚBLICA E COOP. INTERNACIONAL</t>
  </si>
  <si>
    <t>11.00.52.04</t>
  </si>
  <si>
    <t>HISTÓRIA</t>
  </si>
  <si>
    <t>11.01.15.68</t>
  </si>
  <si>
    <t>INFORMÁTICA</t>
  </si>
  <si>
    <t>11.01.45.03</t>
  </si>
  <si>
    <t>LETRAS</t>
  </si>
  <si>
    <t>11.01.15.69</t>
  </si>
  <si>
    <t>MODELAGEM MATEMÁTICA E COMPUTACIONAL</t>
  </si>
  <si>
    <t>11.01.45.04</t>
  </si>
  <si>
    <t>MÚSICA</t>
  </si>
  <si>
    <t>11.01.54.21</t>
  </si>
  <si>
    <t>NEUROCIÊNCIA COGNITIVA E COMPORTAMENTO</t>
  </si>
  <si>
    <t>11.01.15.62</t>
  </si>
  <si>
    <t>ODONTOLOGIA</t>
  </si>
  <si>
    <t>11.01.37.16</t>
  </si>
  <si>
    <t>PSICOLOGIA SOCIAL</t>
  </si>
  <si>
    <t>11.01.15.64</t>
  </si>
  <si>
    <t>SERVIÇO SOCIAL</t>
  </si>
  <si>
    <t>11.01.15.72</t>
  </si>
  <si>
    <t>SOCIOLOGIA</t>
  </si>
  <si>
    <t>11.01.15.73</t>
  </si>
  <si>
    <t>TOTAIS PROAP + PNPD POR ELEMENTO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</si>
</sst>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2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5" fillId="0" borderId="9" xfId="0" applyFont="1" applyFill="1" applyBorder="1"/>
    <xf numFmtId="0" fontId="4" fillId="0" borderId="9" xfId="0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4" fontId="5" fillId="0" borderId="9" xfId="0" applyNumberFormat="1" applyFont="1" applyFill="1" applyBorder="1" applyAlignment="1"/>
    <xf numFmtId="4" fontId="4" fillId="0" borderId="9" xfId="0" applyNumberFormat="1" applyFont="1" applyBorder="1"/>
    <xf numFmtId="4" fontId="4" fillId="0" borderId="9" xfId="0" applyNumberFormat="1" applyFont="1" applyFill="1" applyBorder="1" applyAlignment="1"/>
    <xf numFmtId="4" fontId="4" fillId="0" borderId="19" xfId="0" applyNumberFormat="1" applyFont="1" applyFill="1" applyBorder="1" applyAlignment="1"/>
    <xf numFmtId="4" fontId="4" fillId="0" borderId="19" xfId="0" applyNumberFormat="1" applyFont="1" applyFill="1" applyBorder="1"/>
    <xf numFmtId="4" fontId="5" fillId="0" borderId="16" xfId="0" applyNumberFormat="1" applyFont="1" applyFill="1" applyBorder="1" applyAlignment="1"/>
    <xf numFmtId="44" fontId="5" fillId="0" borderId="9" xfId="0" applyNumberFormat="1" applyFont="1" applyBorder="1" applyAlignment="1"/>
    <xf numFmtId="4" fontId="4" fillId="0" borderId="9" xfId="0" applyNumberFormat="1" applyFont="1" applyBorder="1" applyAlignment="1"/>
    <xf numFmtId="4" fontId="4" fillId="0" borderId="19" xfId="0" applyNumberFormat="1" applyFont="1" applyBorder="1" applyAlignment="1"/>
    <xf numFmtId="4" fontId="3" fillId="0" borderId="19" xfId="0" applyNumberFormat="1" applyFont="1" applyBorder="1" applyAlignment="1">
      <alignment horizontal="center"/>
    </xf>
    <xf numFmtId="4" fontId="5" fillId="0" borderId="16" xfId="0" applyNumberFormat="1" applyFont="1" applyBorder="1" applyAlignment="1"/>
    <xf numFmtId="4" fontId="5" fillId="0" borderId="9" xfId="0" applyNumberFormat="1" applyFont="1" applyBorder="1" applyAlignment="1"/>
    <xf numFmtId="4" fontId="5" fillId="0" borderId="19" xfId="0" applyNumberFormat="1" applyFont="1" applyBorder="1" applyAlignment="1"/>
    <xf numFmtId="4" fontId="4" fillId="0" borderId="19" xfId="0" applyNumberFormat="1" applyFont="1" applyBorder="1"/>
    <xf numFmtId="44" fontId="4" fillId="0" borderId="9" xfId="0" applyNumberFormat="1" applyFont="1" applyFill="1" applyBorder="1"/>
    <xf numFmtId="4" fontId="5" fillId="0" borderId="9" xfId="0" applyNumberFormat="1" applyFont="1" applyFill="1" applyBorder="1"/>
    <xf numFmtId="4" fontId="5" fillId="0" borderId="19" xfId="0" applyNumberFormat="1" applyFont="1" applyFill="1" applyBorder="1"/>
    <xf numFmtId="4" fontId="5" fillId="0" borderId="16" xfId="0" applyNumberFormat="1" applyFont="1" applyFill="1" applyBorder="1"/>
    <xf numFmtId="0" fontId="4" fillId="2" borderId="8" xfId="0" applyFont="1" applyFill="1" applyBorder="1"/>
    <xf numFmtId="0" fontId="4" fillId="2" borderId="14" xfId="0" applyFont="1" applyFill="1" applyBorder="1" applyAlignment="1">
      <alignment horizontal="center"/>
    </xf>
    <xf numFmtId="44" fontId="5" fillId="2" borderId="9" xfId="0" applyNumberFormat="1" applyFont="1" applyFill="1" applyBorder="1" applyAlignment="1"/>
    <xf numFmtId="4" fontId="5" fillId="2" borderId="9" xfId="0" applyNumberFormat="1" applyFont="1" applyFill="1" applyBorder="1" applyAlignment="1"/>
    <xf numFmtId="4" fontId="4" fillId="2" borderId="19" xfId="0" applyNumberFormat="1" applyFont="1" applyFill="1" applyBorder="1"/>
    <xf numFmtId="4" fontId="5" fillId="2" borderId="16" xfId="0" applyNumberFormat="1" applyFont="1" applyFill="1" applyBorder="1" applyAlignment="1"/>
    <xf numFmtId="4" fontId="2" fillId="0" borderId="9" xfId="0" applyNumberFormat="1" applyFont="1" applyFill="1" applyBorder="1" applyAlignment="1">
      <alignment horizontal="center" wrapText="1"/>
    </xf>
    <xf numFmtId="4" fontId="3" fillId="0" borderId="9" xfId="0" applyNumberFormat="1" applyFont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wrapText="1"/>
    </xf>
    <xf numFmtId="4" fontId="2" fillId="0" borderId="16" xfId="0" applyNumberFormat="1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0" fontId="5" fillId="0" borderId="19" xfId="0" applyFont="1" applyFill="1" applyBorder="1"/>
    <xf numFmtId="4" fontId="4" fillId="0" borderId="19" xfId="0" applyNumberFormat="1" applyFont="1" applyBorder="1" applyAlignment="1">
      <alignment horizontal="right"/>
    </xf>
    <xf numFmtId="44" fontId="5" fillId="0" borderId="9" xfId="1" applyFont="1" applyFill="1" applyBorder="1"/>
    <xf numFmtId="44" fontId="4" fillId="2" borderId="9" xfId="0" applyNumberFormat="1" applyFont="1" applyFill="1" applyBorder="1"/>
    <xf numFmtId="4" fontId="4" fillId="2" borderId="9" xfId="0" applyNumberFormat="1" applyFont="1" applyFill="1" applyBorder="1"/>
    <xf numFmtId="4" fontId="4" fillId="2" borderId="16" xfId="0" applyNumberFormat="1" applyFont="1" applyFill="1" applyBorder="1"/>
    <xf numFmtId="0" fontId="4" fillId="0" borderId="14" xfId="0" applyFont="1" applyFill="1" applyBorder="1" applyAlignment="1">
      <alignment horizontal="center"/>
    </xf>
    <xf numFmtId="4" fontId="4" fillId="2" borderId="19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4" fontId="4" fillId="0" borderId="9" xfId="0" applyNumberFormat="1" applyFont="1" applyFill="1" applyBorder="1"/>
    <xf numFmtId="4" fontId="5" fillId="0" borderId="19" xfId="0" applyNumberFormat="1" applyFont="1" applyFill="1" applyBorder="1" applyAlignment="1"/>
    <xf numFmtId="4" fontId="6" fillId="0" borderId="9" xfId="0" applyNumberFormat="1" applyFont="1" applyFill="1" applyBorder="1"/>
    <xf numFmtId="4" fontId="6" fillId="0" borderId="19" xfId="0" applyNumberFormat="1" applyFont="1" applyFill="1" applyBorder="1"/>
    <xf numFmtId="4" fontId="6" fillId="0" borderId="16" xfId="0" applyNumberFormat="1" applyFont="1" applyFill="1" applyBorder="1"/>
    <xf numFmtId="4" fontId="4" fillId="0" borderId="16" xfId="0" applyNumberFormat="1" applyFont="1" applyFill="1" applyBorder="1" applyAlignment="1"/>
    <xf numFmtId="4" fontId="6" fillId="0" borderId="9" xfId="0" applyNumberFormat="1" applyFont="1" applyBorder="1" applyAlignment="1"/>
    <xf numFmtId="4" fontId="6" fillId="0" borderId="19" xfId="0" applyNumberFormat="1" applyFont="1" applyBorder="1" applyAlignment="1"/>
    <xf numFmtId="4" fontId="6" fillId="0" borderId="16" xfId="0" applyNumberFormat="1" applyFont="1" applyBorder="1" applyAlignment="1"/>
    <xf numFmtId="4" fontId="4" fillId="0" borderId="16" xfId="0" applyNumberFormat="1" applyFont="1" applyBorder="1" applyAlignment="1"/>
    <xf numFmtId="4" fontId="6" fillId="0" borderId="9" xfId="0" applyNumberFormat="1" applyFont="1" applyBorder="1"/>
    <xf numFmtId="0" fontId="4" fillId="0" borderId="19" xfId="0" applyFont="1" applyBorder="1"/>
    <xf numFmtId="4" fontId="4" fillId="0" borderId="16" xfId="0" applyNumberFormat="1" applyFont="1" applyFill="1" applyBorder="1"/>
    <xf numFmtId="0" fontId="3" fillId="0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44" fontId="3" fillId="3" borderId="24" xfId="0" applyNumberFormat="1" applyFont="1" applyFill="1" applyBorder="1"/>
    <xf numFmtId="43" fontId="3" fillId="3" borderId="23" xfId="0" applyNumberFormat="1" applyFont="1" applyFill="1" applyBorder="1"/>
    <xf numFmtId="44" fontId="3" fillId="3" borderId="26" xfId="0" applyNumberFormat="1" applyFont="1" applyFill="1" applyBorder="1"/>
    <xf numFmtId="4" fontId="0" fillId="0" borderId="0" xfId="0" applyNumberFormat="1"/>
    <xf numFmtId="3" fontId="4" fillId="0" borderId="9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5" fillId="4" borderId="9" xfId="0" applyFont="1" applyFill="1" applyBorder="1"/>
    <xf numFmtId="0" fontId="4" fillId="4" borderId="14" xfId="0" applyFont="1" applyFill="1" applyBorder="1" applyAlignment="1">
      <alignment horizontal="center"/>
    </xf>
    <xf numFmtId="44" fontId="5" fillId="4" borderId="9" xfId="0" applyNumberFormat="1" applyFont="1" applyFill="1" applyBorder="1" applyAlignment="1"/>
    <xf numFmtId="4" fontId="5" fillId="4" borderId="9" xfId="0" applyNumberFormat="1" applyFont="1" applyFill="1" applyBorder="1" applyAlignment="1"/>
    <xf numFmtId="4" fontId="4" fillId="4" borderId="19" xfId="0" applyNumberFormat="1" applyFont="1" applyFill="1" applyBorder="1"/>
    <xf numFmtId="4" fontId="5" fillId="4" borderId="16" xfId="0" applyNumberFormat="1" applyFont="1" applyFill="1" applyBorder="1" applyAlignment="1"/>
    <xf numFmtId="4" fontId="0" fillId="4" borderId="0" xfId="0" applyNumberFormat="1" applyFill="1"/>
    <xf numFmtId="4" fontId="4" fillId="4" borderId="9" xfId="0" applyNumberFormat="1" applyFont="1" applyFill="1" applyBorder="1"/>
    <xf numFmtId="0" fontId="4" fillId="4" borderId="21" xfId="0" applyFont="1" applyFill="1" applyBorder="1"/>
    <xf numFmtId="0" fontId="4" fillId="4" borderId="10" xfId="0" applyFont="1" applyFill="1" applyBorder="1"/>
    <xf numFmtId="0" fontId="4" fillId="4" borderId="9" xfId="0" applyFont="1" applyFill="1" applyBorder="1" applyAlignment="1">
      <alignment horizontal="center"/>
    </xf>
    <xf numFmtId="44" fontId="5" fillId="4" borderId="15" xfId="0" applyNumberFormat="1" applyFont="1" applyFill="1" applyBorder="1" applyAlignment="1"/>
    <xf numFmtId="4" fontId="5" fillId="4" borderId="15" xfId="0" applyNumberFormat="1" applyFont="1" applyFill="1" applyBorder="1" applyAlignment="1"/>
    <xf numFmtId="4" fontId="5" fillId="4" borderId="19" xfId="0" applyNumberFormat="1" applyFont="1" applyFill="1" applyBorder="1" applyAlignment="1">
      <alignment horizontal="center"/>
    </xf>
    <xf numFmtId="4" fontId="5" fillId="4" borderId="20" xfId="0" applyNumberFormat="1" applyFont="1" applyFill="1" applyBorder="1" applyAlignment="1">
      <alignment horizontal="center"/>
    </xf>
    <xf numFmtId="4" fontId="6" fillId="4" borderId="19" xfId="0" applyNumberFormat="1" applyFont="1" applyFill="1" applyBorder="1" applyAlignment="1">
      <alignment horizontal="center"/>
    </xf>
    <xf numFmtId="4" fontId="6" fillId="4" borderId="20" xfId="0" applyNumberFormat="1" applyFont="1" applyFill="1" applyBorder="1" applyAlignment="1">
      <alignment horizontal="center"/>
    </xf>
    <xf numFmtId="44" fontId="3" fillId="3" borderId="23" xfId="0" applyNumberFormat="1" applyFont="1" applyFill="1" applyBorder="1" applyAlignment="1">
      <alignment horizontal="center"/>
    </xf>
    <xf numFmtId="44" fontId="3" fillId="3" borderId="25" xfId="0" applyNumberFormat="1" applyFont="1" applyFill="1" applyBorder="1" applyAlignment="1">
      <alignment horizontal="center"/>
    </xf>
    <xf numFmtId="4" fontId="4" fillId="2" borderId="19" xfId="0" applyNumberFormat="1" applyFont="1" applyFill="1" applyBorder="1" applyAlignment="1">
      <alignment horizontal="center"/>
    </xf>
    <xf numFmtId="4" fontId="4" fillId="2" borderId="20" xfId="0" applyNumberFormat="1" applyFont="1" applyFill="1" applyBorder="1" applyAlignment="1">
      <alignment horizontal="center"/>
    </xf>
    <xf numFmtId="4" fontId="5" fillId="2" borderId="19" xfId="0" applyNumberFormat="1" applyFont="1" applyFill="1" applyBorder="1" applyAlignment="1">
      <alignment horizontal="center"/>
    </xf>
    <xf numFmtId="4" fontId="5" fillId="2" borderId="20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tabSelected="1" topLeftCell="A46" zoomScale="70" zoomScaleNormal="70" workbookViewId="0">
      <selection activeCell="A73" sqref="A73:P73"/>
    </sheetView>
  </sheetViews>
  <sheetFormatPr defaultRowHeight="15"/>
  <cols>
    <col min="1" max="1" width="60.28515625" bestFit="1" customWidth="1"/>
    <col min="2" max="2" width="0.28515625" customWidth="1"/>
    <col min="3" max="3" width="14.7109375" bestFit="1" customWidth="1"/>
    <col min="4" max="4" width="20.5703125" bestFit="1" customWidth="1"/>
    <col min="5" max="6" width="11.5703125" bestFit="1" customWidth="1"/>
    <col min="7" max="7" width="12.5703125" bestFit="1" customWidth="1"/>
    <col min="8" max="8" width="10.5703125" bestFit="1" customWidth="1"/>
    <col min="9" max="9" width="12.5703125" bestFit="1" customWidth="1"/>
    <col min="10" max="10" width="11.140625" bestFit="1" customWidth="1"/>
    <col min="11" max="11" width="37.28515625" bestFit="1" customWidth="1"/>
    <col min="12" max="12" width="24.140625" bestFit="1" customWidth="1"/>
    <col min="13" max="13" width="12.5703125" bestFit="1" customWidth="1"/>
    <col min="14" max="14" width="11.5703125" bestFit="1" customWidth="1"/>
    <col min="15" max="15" width="37" bestFit="1" customWidth="1"/>
    <col min="16" max="16" width="25.28515625" customWidth="1"/>
    <col min="17" max="17" width="14" bestFit="1" customWidth="1"/>
  </cols>
  <sheetData>
    <row r="1" spans="1:17" ht="16.5" customHeight="1">
      <c r="A1" s="100" t="s">
        <v>0</v>
      </c>
      <c r="B1" s="1"/>
      <c r="C1" s="102" t="s">
        <v>1</v>
      </c>
      <c r="D1" s="2"/>
      <c r="E1" s="104" t="s">
        <v>2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</row>
    <row r="2" spans="1:17" ht="16.5" customHeight="1">
      <c r="A2" s="101"/>
      <c r="B2" s="3"/>
      <c r="C2" s="102"/>
      <c r="D2" s="4" t="s">
        <v>3</v>
      </c>
      <c r="E2" s="107" t="s">
        <v>4</v>
      </c>
      <c r="F2" s="108"/>
      <c r="G2" s="111" t="s">
        <v>5</v>
      </c>
      <c r="H2" s="112"/>
      <c r="I2" s="111" t="s">
        <v>6</v>
      </c>
      <c r="J2" s="112"/>
      <c r="K2" s="113" t="s">
        <v>7</v>
      </c>
      <c r="L2" s="115" t="s">
        <v>8</v>
      </c>
      <c r="M2" s="111" t="s">
        <v>9</v>
      </c>
      <c r="N2" s="112"/>
      <c r="O2" s="111" t="s">
        <v>10</v>
      </c>
      <c r="P2" s="99" t="s">
        <v>11</v>
      </c>
    </row>
    <row r="3" spans="1:17" ht="15.75">
      <c r="A3" s="101"/>
      <c r="B3" s="3" t="s">
        <v>12</v>
      </c>
      <c r="C3" s="103"/>
      <c r="D3" s="5" t="s">
        <v>13</v>
      </c>
      <c r="E3" s="109"/>
      <c r="F3" s="110"/>
      <c r="G3" s="109"/>
      <c r="H3" s="110"/>
      <c r="I3" s="109"/>
      <c r="J3" s="110"/>
      <c r="K3" s="114"/>
      <c r="L3" s="116"/>
      <c r="M3" s="109"/>
      <c r="N3" s="110"/>
      <c r="O3" s="109"/>
      <c r="P3" s="99"/>
    </row>
    <row r="4" spans="1:17" ht="15.75">
      <c r="A4" s="6" t="s">
        <v>14</v>
      </c>
      <c r="B4" s="3"/>
      <c r="C4" s="7"/>
      <c r="D4" s="8"/>
      <c r="E4" s="8" t="s">
        <v>15</v>
      </c>
      <c r="F4" s="9" t="s">
        <v>16</v>
      </c>
      <c r="G4" s="8" t="s">
        <v>15</v>
      </c>
      <c r="H4" s="9" t="s">
        <v>16</v>
      </c>
      <c r="I4" s="8" t="s">
        <v>15</v>
      </c>
      <c r="J4" s="9" t="s">
        <v>16</v>
      </c>
      <c r="K4" s="8" t="s">
        <v>15</v>
      </c>
      <c r="L4" s="8" t="s">
        <v>15</v>
      </c>
      <c r="M4" s="8" t="s">
        <v>15</v>
      </c>
      <c r="N4" s="9" t="s">
        <v>16</v>
      </c>
      <c r="O4" s="10" t="s">
        <v>16</v>
      </c>
      <c r="P4" s="11" t="s">
        <v>15</v>
      </c>
    </row>
    <row r="5" spans="1:17" ht="15.75">
      <c r="A5" s="12" t="s">
        <v>17</v>
      </c>
      <c r="B5" s="13">
        <v>44275</v>
      </c>
      <c r="C5" s="14" t="s">
        <v>18</v>
      </c>
      <c r="D5" s="15">
        <f>SUM(E5:P5)</f>
        <v>42742.520000000004</v>
      </c>
      <c r="E5" s="16">
        <v>3000</v>
      </c>
      <c r="F5" s="17">
        <v>0</v>
      </c>
      <c r="G5" s="16">
        <v>4000</v>
      </c>
      <c r="H5" s="16">
        <v>0</v>
      </c>
      <c r="I5" s="16">
        <v>15642.52</v>
      </c>
      <c r="J5" s="16">
        <v>1061</v>
      </c>
      <c r="K5" s="18">
        <v>0</v>
      </c>
      <c r="L5" s="18">
        <v>0</v>
      </c>
      <c r="M5" s="18">
        <v>0</v>
      </c>
      <c r="N5" s="19">
        <v>0</v>
      </c>
      <c r="O5" s="20">
        <v>1039</v>
      </c>
      <c r="P5" s="21">
        <v>18000</v>
      </c>
      <c r="Q5" s="73">
        <f>SUM(E5:P5)</f>
        <v>42742.520000000004</v>
      </c>
    </row>
    <row r="6" spans="1:17" ht="15.75">
      <c r="A6" s="12" t="s">
        <v>19</v>
      </c>
      <c r="B6" s="13">
        <v>42927.5</v>
      </c>
      <c r="C6" s="14" t="s">
        <v>20</v>
      </c>
      <c r="D6" s="15">
        <f t="shared" ref="D6:D13" si="0">SUM(E6:P6)</f>
        <v>48328.76</v>
      </c>
      <c r="E6" s="23"/>
      <c r="F6" s="17"/>
      <c r="G6" s="23"/>
      <c r="H6" s="23"/>
      <c r="I6" s="23"/>
      <c r="J6" s="23"/>
      <c r="K6" s="23"/>
      <c r="L6" s="23"/>
      <c r="M6" s="23"/>
      <c r="N6" s="24"/>
      <c r="O6" s="25"/>
      <c r="P6" s="26">
        <v>48328.76</v>
      </c>
      <c r="Q6" s="73">
        <f t="shared" ref="Q6:Q69" si="1">SUM(E6:P6)</f>
        <v>48328.76</v>
      </c>
    </row>
    <row r="7" spans="1:17" ht="15.75">
      <c r="A7" s="12" t="s">
        <v>21</v>
      </c>
      <c r="B7" s="13">
        <v>13750</v>
      </c>
      <c r="C7" s="14" t="s">
        <v>22</v>
      </c>
      <c r="D7" s="15">
        <f t="shared" si="0"/>
        <v>15850</v>
      </c>
      <c r="E7" s="27">
        <v>1575</v>
      </c>
      <c r="F7" s="17">
        <v>0</v>
      </c>
      <c r="G7" s="27">
        <v>3437.5</v>
      </c>
      <c r="H7" s="27">
        <v>0</v>
      </c>
      <c r="I7" s="27">
        <v>3437.5</v>
      </c>
      <c r="J7" s="27">
        <v>0</v>
      </c>
      <c r="K7" s="27">
        <v>0</v>
      </c>
      <c r="L7" s="27">
        <v>0</v>
      </c>
      <c r="M7" s="27">
        <v>1787.5</v>
      </c>
      <c r="N7" s="28">
        <v>0</v>
      </c>
      <c r="O7" s="29">
        <v>2100</v>
      </c>
      <c r="P7" s="26">
        <v>3512.5</v>
      </c>
      <c r="Q7" s="73">
        <f t="shared" si="1"/>
        <v>15850</v>
      </c>
    </row>
    <row r="8" spans="1:17" ht="15.75">
      <c r="A8" s="12" t="s">
        <v>23</v>
      </c>
      <c r="B8" s="13">
        <v>14500</v>
      </c>
      <c r="C8" s="14" t="s">
        <v>24</v>
      </c>
      <c r="D8" s="15">
        <f t="shared" si="0"/>
        <v>18767.2</v>
      </c>
      <c r="E8" s="31">
        <v>998.6</v>
      </c>
      <c r="F8" s="17">
        <v>248</v>
      </c>
      <c r="G8" s="31">
        <v>4820.82</v>
      </c>
      <c r="H8" s="31">
        <v>170.5</v>
      </c>
      <c r="I8" s="31">
        <v>4820.82</v>
      </c>
      <c r="J8" s="31">
        <v>186</v>
      </c>
      <c r="K8" s="31">
        <v>172.17</v>
      </c>
      <c r="L8" s="31">
        <v>34.43</v>
      </c>
      <c r="M8" s="31">
        <v>2066.06</v>
      </c>
      <c r="N8" s="32">
        <v>263.5</v>
      </c>
      <c r="O8" s="20">
        <v>682</v>
      </c>
      <c r="P8" s="33">
        <v>4304.3</v>
      </c>
      <c r="Q8" s="73">
        <f t="shared" si="1"/>
        <v>18767.2</v>
      </c>
    </row>
    <row r="9" spans="1:17" ht="15.75">
      <c r="A9" s="12" t="s">
        <v>25</v>
      </c>
      <c r="B9" s="13">
        <v>17850</v>
      </c>
      <c r="C9" s="14" t="s">
        <v>26</v>
      </c>
      <c r="D9" s="15">
        <f t="shared" si="0"/>
        <v>20450</v>
      </c>
      <c r="E9" s="27">
        <v>2000</v>
      </c>
      <c r="F9" s="17">
        <v>0</v>
      </c>
      <c r="G9" s="27">
        <v>4000</v>
      </c>
      <c r="H9" s="27">
        <v>0</v>
      </c>
      <c r="I9" s="27">
        <v>5850</v>
      </c>
      <c r="J9" s="27">
        <v>0</v>
      </c>
      <c r="K9" s="23">
        <v>0</v>
      </c>
      <c r="L9" s="23">
        <v>0</v>
      </c>
      <c r="M9" s="27">
        <v>4000</v>
      </c>
      <c r="N9" s="28">
        <v>0</v>
      </c>
      <c r="O9" s="29">
        <v>2600</v>
      </c>
      <c r="P9" s="26">
        <v>2000</v>
      </c>
      <c r="Q9" s="73">
        <f t="shared" si="1"/>
        <v>20450</v>
      </c>
    </row>
    <row r="10" spans="1:17" ht="15.75">
      <c r="A10" s="12" t="s">
        <v>27</v>
      </c>
      <c r="B10" s="13">
        <v>36162.5</v>
      </c>
      <c r="C10" s="14" t="s">
        <v>28</v>
      </c>
      <c r="D10" s="15">
        <f t="shared" si="0"/>
        <v>51191.249999999993</v>
      </c>
      <c r="E10" s="31">
        <v>2777.69</v>
      </c>
      <c r="F10" s="17">
        <v>528</v>
      </c>
      <c r="G10" s="31">
        <v>13409.55</v>
      </c>
      <c r="H10" s="31">
        <v>363</v>
      </c>
      <c r="I10" s="31">
        <v>13409.55</v>
      </c>
      <c r="J10" s="31">
        <v>396</v>
      </c>
      <c r="K10" s="31">
        <v>478.91</v>
      </c>
      <c r="L10" s="31">
        <v>95.78</v>
      </c>
      <c r="M10" s="31">
        <v>5746.95</v>
      </c>
      <c r="N10" s="32">
        <v>561</v>
      </c>
      <c r="O10" s="20">
        <v>1452</v>
      </c>
      <c r="P10" s="33">
        <v>11972.82</v>
      </c>
      <c r="Q10" s="73">
        <f t="shared" si="1"/>
        <v>51191.249999999993</v>
      </c>
    </row>
    <row r="11" spans="1:17" ht="15.75">
      <c r="A11" s="12" t="s">
        <v>29</v>
      </c>
      <c r="B11" s="13">
        <v>55584.63</v>
      </c>
      <c r="C11" s="14" t="s">
        <v>30</v>
      </c>
      <c r="D11" s="15">
        <f t="shared" si="0"/>
        <v>58184.630000000005</v>
      </c>
      <c r="E11" s="27">
        <v>0</v>
      </c>
      <c r="F11" s="17">
        <v>0</v>
      </c>
      <c r="G11" s="27">
        <v>5834.63</v>
      </c>
      <c r="H11" s="27">
        <v>0</v>
      </c>
      <c r="I11" s="27">
        <v>15000</v>
      </c>
      <c r="J11" s="27">
        <v>0</v>
      </c>
      <c r="K11" s="27">
        <v>0</v>
      </c>
      <c r="L11" s="27">
        <v>0</v>
      </c>
      <c r="M11" s="27">
        <v>12000</v>
      </c>
      <c r="N11" s="28">
        <v>0</v>
      </c>
      <c r="O11" s="29">
        <v>2600</v>
      </c>
      <c r="P11" s="26">
        <v>22750</v>
      </c>
      <c r="Q11" s="73">
        <f t="shared" si="1"/>
        <v>58184.630000000005</v>
      </c>
    </row>
    <row r="12" spans="1:17" ht="15.75">
      <c r="A12" s="12" t="s">
        <v>31</v>
      </c>
      <c r="B12" s="13">
        <v>55103.44</v>
      </c>
      <c r="C12" s="14" t="s">
        <v>32</v>
      </c>
      <c r="D12" s="15">
        <f t="shared" si="0"/>
        <v>62903.44</v>
      </c>
      <c r="E12" s="27">
        <v>2803.44</v>
      </c>
      <c r="F12" s="17">
        <v>2400</v>
      </c>
      <c r="G12" s="27">
        <v>13800</v>
      </c>
      <c r="H12" s="27">
        <v>0</v>
      </c>
      <c r="I12" s="27">
        <v>8200</v>
      </c>
      <c r="J12" s="27">
        <v>0</v>
      </c>
      <c r="K12" s="27">
        <v>2500</v>
      </c>
      <c r="L12" s="27">
        <v>500</v>
      </c>
      <c r="M12" s="27">
        <v>16100</v>
      </c>
      <c r="N12" s="28">
        <v>0</v>
      </c>
      <c r="O12" s="29">
        <v>5400</v>
      </c>
      <c r="P12" s="26">
        <v>11200</v>
      </c>
      <c r="Q12" s="73">
        <f t="shared" si="1"/>
        <v>62903.44</v>
      </c>
    </row>
    <row r="13" spans="1:17" ht="15.75">
      <c r="A13" s="12" t="s">
        <v>33</v>
      </c>
      <c r="B13" s="13">
        <v>96731.72</v>
      </c>
      <c r="C13" s="14" t="s">
        <v>34</v>
      </c>
      <c r="D13" s="15">
        <f t="shared" si="0"/>
        <v>112331.72</v>
      </c>
      <c r="E13" s="27">
        <v>3772.55</v>
      </c>
      <c r="F13" s="17">
        <v>4740</v>
      </c>
      <c r="G13" s="27">
        <v>19346.34</v>
      </c>
      <c r="H13" s="27"/>
      <c r="I13" s="27">
        <v>14509.76</v>
      </c>
      <c r="J13" s="27"/>
      <c r="K13" s="27">
        <v>0</v>
      </c>
      <c r="L13" s="27">
        <v>0</v>
      </c>
      <c r="M13" s="27">
        <v>29019.52</v>
      </c>
      <c r="N13" s="28">
        <v>5890</v>
      </c>
      <c r="O13" s="29">
        <v>4970</v>
      </c>
      <c r="P13" s="26">
        <v>30083.55</v>
      </c>
      <c r="Q13" s="73">
        <f t="shared" si="1"/>
        <v>112331.72</v>
      </c>
    </row>
    <row r="14" spans="1:17" ht="15.75">
      <c r="A14" s="75" t="s">
        <v>35</v>
      </c>
      <c r="B14" s="76"/>
      <c r="C14" s="77"/>
      <c r="D14" s="78">
        <f>SUM(D5:D13)</f>
        <v>430749.52</v>
      </c>
      <c r="E14" s="89">
        <f>SUM(E5:F13)</f>
        <v>24843.280000000002</v>
      </c>
      <c r="F14" s="90"/>
      <c r="G14" s="89">
        <v>69182.34</v>
      </c>
      <c r="H14" s="90"/>
      <c r="I14" s="89">
        <v>82513.149999999994</v>
      </c>
      <c r="J14" s="90"/>
      <c r="K14" s="79">
        <v>3151.08</v>
      </c>
      <c r="L14" s="79">
        <v>630.21</v>
      </c>
      <c r="M14" s="89">
        <v>77434.53</v>
      </c>
      <c r="N14" s="90"/>
      <c r="O14" s="80">
        <v>20843</v>
      </c>
      <c r="P14" s="81">
        <f>SUM(P5:P13)</f>
        <v>152151.93</v>
      </c>
      <c r="Q14" s="82">
        <f t="shared" si="1"/>
        <v>430749.51999999996</v>
      </c>
    </row>
    <row r="15" spans="1:17" ht="15.75">
      <c r="A15" s="6"/>
      <c r="B15" s="3"/>
      <c r="C15" s="7"/>
      <c r="D15" s="8"/>
      <c r="E15" s="40"/>
      <c r="F15" s="17"/>
      <c r="G15" s="40"/>
      <c r="H15" s="40"/>
      <c r="I15" s="40"/>
      <c r="J15" s="40"/>
      <c r="K15" s="40"/>
      <c r="L15" s="41"/>
      <c r="M15" s="40"/>
      <c r="N15" s="42"/>
      <c r="O15" s="25"/>
      <c r="P15" s="43"/>
      <c r="Q15" s="73">
        <f t="shared" si="1"/>
        <v>0</v>
      </c>
    </row>
    <row r="16" spans="1:17" ht="15.75">
      <c r="A16" s="6" t="s">
        <v>36</v>
      </c>
      <c r="B16" s="3"/>
      <c r="C16" s="7"/>
      <c r="D16" s="8"/>
      <c r="E16" s="40"/>
      <c r="F16" s="17"/>
      <c r="G16" s="40"/>
      <c r="H16" s="40"/>
      <c r="I16" s="40"/>
      <c r="J16" s="40"/>
      <c r="K16" s="40"/>
      <c r="L16" s="41"/>
      <c r="M16" s="40"/>
      <c r="N16" s="42"/>
      <c r="O16" s="25"/>
      <c r="P16" s="43"/>
      <c r="Q16" s="73">
        <f t="shared" si="1"/>
        <v>0</v>
      </c>
    </row>
    <row r="17" spans="1:17" ht="15.75">
      <c r="A17" s="12" t="s">
        <v>37</v>
      </c>
      <c r="B17" s="13">
        <v>8752.33</v>
      </c>
      <c r="C17" s="14" t="s">
        <v>38</v>
      </c>
      <c r="D17" s="22">
        <f>SUM(E17:P17)</f>
        <v>12145.2</v>
      </c>
      <c r="E17" s="27">
        <v>1000</v>
      </c>
      <c r="F17" s="17">
        <v>550</v>
      </c>
      <c r="G17" s="27">
        <v>1000</v>
      </c>
      <c r="H17" s="27">
        <v>0</v>
      </c>
      <c r="I17" s="27">
        <v>1500</v>
      </c>
      <c r="J17" s="27">
        <v>1000</v>
      </c>
      <c r="K17" s="27">
        <v>0</v>
      </c>
      <c r="L17" s="27">
        <v>0</v>
      </c>
      <c r="M17" s="27">
        <v>0</v>
      </c>
      <c r="N17" s="28">
        <v>0</v>
      </c>
      <c r="O17" s="29">
        <v>0</v>
      </c>
      <c r="P17" s="26">
        <v>7095.2</v>
      </c>
      <c r="Q17" s="73">
        <f t="shared" si="1"/>
        <v>12145.2</v>
      </c>
    </row>
    <row r="18" spans="1:17" ht="15.75">
      <c r="A18" s="12" t="s">
        <v>39</v>
      </c>
      <c r="B18" s="13">
        <v>11000</v>
      </c>
      <c r="C18" s="14" t="s">
        <v>40</v>
      </c>
      <c r="D18" s="22">
        <f>SUM(E18:P18)</f>
        <v>12550</v>
      </c>
      <c r="E18" s="27">
        <v>1000</v>
      </c>
      <c r="F18" s="17">
        <v>0</v>
      </c>
      <c r="G18" s="27">
        <v>2000</v>
      </c>
      <c r="H18" s="27">
        <v>0</v>
      </c>
      <c r="I18" s="27">
        <v>2000</v>
      </c>
      <c r="J18" s="27">
        <v>0</v>
      </c>
      <c r="K18" s="27">
        <v>0</v>
      </c>
      <c r="L18" s="27">
        <v>0</v>
      </c>
      <c r="M18" s="27">
        <v>0</v>
      </c>
      <c r="N18" s="28">
        <v>0</v>
      </c>
      <c r="O18" s="29">
        <v>1550</v>
      </c>
      <c r="P18" s="26">
        <v>6000</v>
      </c>
      <c r="Q18" s="73">
        <f t="shared" si="1"/>
        <v>12550</v>
      </c>
    </row>
    <row r="19" spans="1:17" ht="15.75">
      <c r="A19" s="75" t="s">
        <v>35</v>
      </c>
      <c r="B19" s="76"/>
      <c r="C19" s="77"/>
      <c r="D19" s="78">
        <f>SUM(D17:D18)</f>
        <v>24695.200000000001</v>
      </c>
      <c r="E19" s="89">
        <v>2550</v>
      </c>
      <c r="F19" s="90"/>
      <c r="G19" s="89">
        <v>3000</v>
      </c>
      <c r="H19" s="90"/>
      <c r="I19" s="89">
        <v>4500</v>
      </c>
      <c r="J19" s="90"/>
      <c r="K19" s="79">
        <v>0</v>
      </c>
      <c r="L19" s="79">
        <v>0</v>
      </c>
      <c r="M19" s="89">
        <v>0</v>
      </c>
      <c r="N19" s="90"/>
      <c r="O19" s="80">
        <v>1550</v>
      </c>
      <c r="P19" s="81">
        <v>13095.2</v>
      </c>
      <c r="Q19" s="82">
        <f t="shared" si="1"/>
        <v>24695.200000000001</v>
      </c>
    </row>
    <row r="20" spans="1:17" ht="15.75">
      <c r="A20" s="6"/>
      <c r="B20" s="3"/>
      <c r="C20" s="7"/>
      <c r="D20" s="8"/>
      <c r="E20" s="40"/>
      <c r="F20" s="17"/>
      <c r="G20" s="40"/>
      <c r="H20" s="40"/>
      <c r="I20" s="40"/>
      <c r="J20" s="40"/>
      <c r="K20" s="40"/>
      <c r="L20" s="41"/>
      <c r="M20" s="40"/>
      <c r="N20" s="42"/>
      <c r="O20" s="25"/>
      <c r="P20" s="43"/>
      <c r="Q20" s="73">
        <f t="shared" si="1"/>
        <v>0</v>
      </c>
    </row>
    <row r="21" spans="1:17" ht="15.75">
      <c r="A21" s="6" t="s">
        <v>41</v>
      </c>
      <c r="B21" s="3"/>
      <c r="C21" s="7"/>
      <c r="D21" s="8"/>
      <c r="E21" s="40"/>
      <c r="F21" s="17"/>
      <c r="G21" s="40"/>
      <c r="H21" s="40"/>
      <c r="I21" s="40"/>
      <c r="J21" s="40"/>
      <c r="K21" s="40"/>
      <c r="L21" s="41"/>
      <c r="M21" s="40"/>
      <c r="N21" s="42"/>
      <c r="O21" s="25"/>
      <c r="P21" s="43"/>
      <c r="Q21" s="73">
        <f t="shared" si="1"/>
        <v>0</v>
      </c>
    </row>
    <row r="22" spans="1:17" ht="15.75">
      <c r="A22" s="12" t="s">
        <v>42</v>
      </c>
      <c r="B22" s="13">
        <v>9240</v>
      </c>
      <c r="C22" s="14" t="s">
        <v>43</v>
      </c>
      <c r="D22" s="30">
        <f>SUM(E22:P22)</f>
        <v>13688.5</v>
      </c>
      <c r="E22" s="31">
        <v>672.13</v>
      </c>
      <c r="F22" s="17">
        <v>336</v>
      </c>
      <c r="G22" s="31">
        <v>3244.78</v>
      </c>
      <c r="H22" s="31">
        <v>231</v>
      </c>
      <c r="I22" s="31">
        <v>3244.78</v>
      </c>
      <c r="J22" s="31">
        <v>252</v>
      </c>
      <c r="K22" s="31">
        <v>115.89</v>
      </c>
      <c r="L22" s="31">
        <v>23.18</v>
      </c>
      <c r="M22" s="31">
        <v>1390.62</v>
      </c>
      <c r="N22" s="32">
        <v>357</v>
      </c>
      <c r="O22" s="20">
        <v>924</v>
      </c>
      <c r="P22" s="33">
        <v>2897.12</v>
      </c>
      <c r="Q22" s="73">
        <f t="shared" si="1"/>
        <v>13688.5</v>
      </c>
    </row>
    <row r="23" spans="1:17" ht="15.75">
      <c r="A23" s="12" t="s">
        <v>44</v>
      </c>
      <c r="B23" s="13">
        <v>6250</v>
      </c>
      <c r="C23" s="44" t="s">
        <v>45</v>
      </c>
      <c r="D23" s="30">
        <f t="shared" ref="D23:D26" si="2">SUM(E23:P23)</f>
        <v>7800</v>
      </c>
      <c r="E23" s="31">
        <v>362.5</v>
      </c>
      <c r="F23" s="17">
        <v>248</v>
      </c>
      <c r="G23" s="31">
        <v>1750</v>
      </c>
      <c r="H23" s="31">
        <v>170.5</v>
      </c>
      <c r="I23" s="31">
        <v>1750</v>
      </c>
      <c r="J23" s="31">
        <v>186</v>
      </c>
      <c r="K23" s="31">
        <v>62.5</v>
      </c>
      <c r="L23" s="31">
        <v>12.5</v>
      </c>
      <c r="M23" s="31">
        <v>750</v>
      </c>
      <c r="N23" s="32">
        <v>263.5</v>
      </c>
      <c r="O23" s="20">
        <v>682</v>
      </c>
      <c r="P23" s="33">
        <v>1562.5</v>
      </c>
      <c r="Q23" s="73">
        <f t="shared" si="1"/>
        <v>7800</v>
      </c>
    </row>
    <row r="24" spans="1:17" ht="15.75">
      <c r="A24" s="12" t="s">
        <v>46</v>
      </c>
      <c r="B24" s="45">
        <v>20020</v>
      </c>
      <c r="C24" s="14" t="s">
        <v>47</v>
      </c>
      <c r="D24" s="30">
        <f t="shared" si="2"/>
        <v>30718.62</v>
      </c>
      <c r="E24" s="27">
        <v>2918.62</v>
      </c>
      <c r="F24" s="17">
        <v>4800</v>
      </c>
      <c r="G24" s="27">
        <v>4500</v>
      </c>
      <c r="H24" s="27">
        <v>0</v>
      </c>
      <c r="I24" s="27">
        <v>5000</v>
      </c>
      <c r="J24" s="27">
        <v>0</v>
      </c>
      <c r="K24" s="23">
        <v>0</v>
      </c>
      <c r="L24" s="23">
        <v>0</v>
      </c>
      <c r="M24" s="23">
        <v>0</v>
      </c>
      <c r="N24" s="24">
        <v>0</v>
      </c>
      <c r="O24" s="46">
        <v>1500</v>
      </c>
      <c r="P24" s="26">
        <v>12000</v>
      </c>
      <c r="Q24" s="73">
        <f t="shared" si="1"/>
        <v>30718.62</v>
      </c>
    </row>
    <row r="25" spans="1:17" ht="15.75">
      <c r="A25" s="12" t="s">
        <v>48</v>
      </c>
      <c r="B25" s="13">
        <v>32340</v>
      </c>
      <c r="C25" s="14" t="s">
        <v>49</v>
      </c>
      <c r="D25" s="30">
        <f t="shared" si="2"/>
        <v>41065.5</v>
      </c>
      <c r="E25" s="23">
        <v>0</v>
      </c>
      <c r="F25" s="17">
        <v>0</v>
      </c>
      <c r="G25" s="23">
        <v>0</v>
      </c>
      <c r="H25" s="23">
        <v>0</v>
      </c>
      <c r="I25" s="27">
        <v>10000</v>
      </c>
      <c r="J25" s="27">
        <v>0</v>
      </c>
      <c r="K25" s="23">
        <v>0</v>
      </c>
      <c r="L25" s="23">
        <v>0</v>
      </c>
      <c r="M25" s="23">
        <v>0</v>
      </c>
      <c r="N25" s="24">
        <v>0</v>
      </c>
      <c r="O25" s="46">
        <v>6300</v>
      </c>
      <c r="P25" s="26">
        <v>24765.5</v>
      </c>
      <c r="Q25" s="73">
        <f t="shared" si="1"/>
        <v>41065.5</v>
      </c>
    </row>
    <row r="26" spans="1:17" ht="15.75">
      <c r="A26" s="12" t="s">
        <v>50</v>
      </c>
      <c r="B26" s="47">
        <f>SUM(D26:P26)</f>
        <v>243439.3</v>
      </c>
      <c r="C26" s="14" t="s">
        <v>51</v>
      </c>
      <c r="D26" s="30">
        <f t="shared" si="2"/>
        <v>121719.65</v>
      </c>
      <c r="E26" s="31">
        <v>6607.34</v>
      </c>
      <c r="F26" s="17">
        <v>1248</v>
      </c>
      <c r="G26" s="31">
        <v>31897.5</v>
      </c>
      <c r="H26" s="31">
        <v>858</v>
      </c>
      <c r="I26" s="31">
        <v>31897.5</v>
      </c>
      <c r="J26" s="31">
        <v>936</v>
      </c>
      <c r="K26" s="31">
        <v>1139.19</v>
      </c>
      <c r="L26" s="31">
        <v>227.84</v>
      </c>
      <c r="M26" s="31">
        <v>13670.36</v>
      </c>
      <c r="N26" s="32">
        <v>1326</v>
      </c>
      <c r="O26" s="20">
        <v>3432</v>
      </c>
      <c r="P26" s="33">
        <v>28479.919999999998</v>
      </c>
      <c r="Q26" s="73">
        <f t="shared" si="1"/>
        <v>121719.65</v>
      </c>
    </row>
    <row r="27" spans="1:17" ht="15.75">
      <c r="A27" s="34" t="s">
        <v>35</v>
      </c>
      <c r="B27" s="47"/>
      <c r="C27" s="35"/>
      <c r="D27" s="48">
        <f>SUM(D22:D26)</f>
        <v>214992.27</v>
      </c>
      <c r="E27" s="95">
        <v>17192.59</v>
      </c>
      <c r="F27" s="96"/>
      <c r="G27" s="95">
        <v>42651.78</v>
      </c>
      <c r="H27" s="96"/>
      <c r="I27" s="95">
        <v>53266.28</v>
      </c>
      <c r="J27" s="96"/>
      <c r="K27" s="83">
        <f>SUM(K22:K26)</f>
        <v>1317.58</v>
      </c>
      <c r="L27" s="49">
        <v>263.52</v>
      </c>
      <c r="M27" s="95">
        <v>17757.48</v>
      </c>
      <c r="N27" s="96"/>
      <c r="O27" s="38">
        <v>12838</v>
      </c>
      <c r="P27" s="50">
        <v>69705.039999999994</v>
      </c>
      <c r="Q27" s="73">
        <f t="shared" si="1"/>
        <v>214992.27000000002</v>
      </c>
    </row>
    <row r="28" spans="1:17" ht="15.75">
      <c r="A28" s="12"/>
      <c r="B28" s="13"/>
      <c r="C28" s="51"/>
      <c r="D28" s="22"/>
      <c r="E28" s="23"/>
      <c r="F28" s="17"/>
      <c r="G28" s="23"/>
      <c r="H28" s="23"/>
      <c r="I28" s="27"/>
      <c r="J28" s="27"/>
      <c r="K28" s="23"/>
      <c r="L28" s="23"/>
      <c r="M28" s="23"/>
      <c r="N28" s="24"/>
      <c r="O28" s="25"/>
      <c r="P28" s="26"/>
      <c r="Q28" s="73">
        <f t="shared" si="1"/>
        <v>0</v>
      </c>
    </row>
    <row r="29" spans="1:17" ht="15.75">
      <c r="A29" s="6" t="s">
        <v>52</v>
      </c>
      <c r="B29" s="3"/>
      <c r="C29" s="7"/>
      <c r="D29" s="8"/>
      <c r="E29" s="40"/>
      <c r="F29" s="17"/>
      <c r="G29" s="40"/>
      <c r="H29" s="40"/>
      <c r="I29" s="40"/>
      <c r="J29" s="40"/>
      <c r="K29" s="40"/>
      <c r="L29" s="41"/>
      <c r="M29" s="40"/>
      <c r="N29" s="42"/>
      <c r="O29" s="25"/>
      <c r="P29" s="43"/>
      <c r="Q29" s="73">
        <f t="shared" si="1"/>
        <v>0</v>
      </c>
    </row>
    <row r="30" spans="1:17" ht="15.75">
      <c r="A30" s="12" t="s">
        <v>53</v>
      </c>
      <c r="B30" s="13">
        <v>6250</v>
      </c>
      <c r="C30" s="14" t="s">
        <v>54</v>
      </c>
      <c r="D30" s="22">
        <v>7800</v>
      </c>
      <c r="E30" s="23">
        <v>0</v>
      </c>
      <c r="F30" s="17">
        <v>0</v>
      </c>
      <c r="G30" s="23">
        <v>0</v>
      </c>
      <c r="H30" s="23">
        <v>0</v>
      </c>
      <c r="I30" s="27">
        <v>3250</v>
      </c>
      <c r="J30" s="27">
        <v>0</v>
      </c>
      <c r="K30" s="23">
        <v>0</v>
      </c>
      <c r="L30" s="23">
        <v>0</v>
      </c>
      <c r="M30" s="23">
        <v>0</v>
      </c>
      <c r="N30" s="24">
        <v>0</v>
      </c>
      <c r="O30" s="46">
        <v>1550</v>
      </c>
      <c r="P30" s="26">
        <v>3000</v>
      </c>
      <c r="Q30" s="73">
        <f t="shared" si="1"/>
        <v>7800</v>
      </c>
    </row>
    <row r="31" spans="1:17" ht="15.75">
      <c r="A31" s="34" t="s">
        <v>35</v>
      </c>
      <c r="B31" s="13"/>
      <c r="C31" s="35"/>
      <c r="D31" s="36">
        <v>7800</v>
      </c>
      <c r="E31" s="97">
        <v>0</v>
      </c>
      <c r="F31" s="98"/>
      <c r="G31" s="97">
        <v>0</v>
      </c>
      <c r="H31" s="98"/>
      <c r="I31" s="97">
        <v>3250</v>
      </c>
      <c r="J31" s="98"/>
      <c r="K31" s="37">
        <v>0</v>
      </c>
      <c r="L31" s="37">
        <v>0</v>
      </c>
      <c r="M31" s="97">
        <v>0</v>
      </c>
      <c r="N31" s="98"/>
      <c r="O31" s="52">
        <v>1550</v>
      </c>
      <c r="P31" s="39">
        <v>3000</v>
      </c>
      <c r="Q31" s="73">
        <f t="shared" si="1"/>
        <v>7800</v>
      </c>
    </row>
    <row r="32" spans="1:17" ht="15.75">
      <c r="A32" s="6"/>
      <c r="B32" s="3"/>
      <c r="C32" s="7"/>
      <c r="D32" s="8"/>
      <c r="E32" s="40"/>
      <c r="F32" s="17"/>
      <c r="G32" s="40"/>
      <c r="H32" s="40"/>
      <c r="I32" s="40"/>
      <c r="J32" s="40"/>
      <c r="K32" s="40"/>
      <c r="L32" s="41"/>
      <c r="M32" s="40"/>
      <c r="N32" s="42"/>
      <c r="O32" s="25"/>
      <c r="P32" s="43"/>
      <c r="Q32" s="73">
        <f t="shared" si="1"/>
        <v>0</v>
      </c>
    </row>
    <row r="33" spans="1:17" ht="15.75">
      <c r="A33" s="6" t="s">
        <v>55</v>
      </c>
      <c r="B33" s="3"/>
      <c r="C33" s="7"/>
      <c r="D33" s="8"/>
      <c r="E33" s="40"/>
      <c r="F33" s="17"/>
      <c r="G33" s="40"/>
      <c r="H33" s="40"/>
      <c r="I33" s="40"/>
      <c r="J33" s="40"/>
      <c r="K33" s="40"/>
      <c r="L33" s="41"/>
      <c r="M33" s="40"/>
      <c r="N33" s="42"/>
      <c r="O33" s="25"/>
      <c r="P33" s="43"/>
      <c r="Q33" s="73">
        <f t="shared" si="1"/>
        <v>0</v>
      </c>
    </row>
    <row r="34" spans="1:17" ht="15.75">
      <c r="A34" s="12" t="s">
        <v>56</v>
      </c>
      <c r="B34" s="13">
        <v>41937.69</v>
      </c>
      <c r="C34" s="53" t="s">
        <v>57</v>
      </c>
      <c r="D34" s="15">
        <f>SUM(E34:P34)</f>
        <v>38159.68</v>
      </c>
      <c r="E34" s="16">
        <v>1095.29</v>
      </c>
      <c r="F34" s="54">
        <v>0</v>
      </c>
      <c r="G34" s="16">
        <v>11683.1</v>
      </c>
      <c r="H34" s="16">
        <v>1010</v>
      </c>
      <c r="I34" s="16">
        <v>8762.32</v>
      </c>
      <c r="J34" s="16">
        <v>640</v>
      </c>
      <c r="K34" s="18">
        <v>0</v>
      </c>
      <c r="L34" s="18">
        <v>0</v>
      </c>
      <c r="M34" s="16">
        <v>7301.94</v>
      </c>
      <c r="N34" s="55">
        <v>0</v>
      </c>
      <c r="O34" s="20">
        <v>0</v>
      </c>
      <c r="P34" s="21">
        <v>7667.03</v>
      </c>
      <c r="Q34" s="73">
        <f t="shared" si="1"/>
        <v>38159.68</v>
      </c>
    </row>
    <row r="35" spans="1:17" ht="15.75">
      <c r="A35" s="12" t="s">
        <v>58</v>
      </c>
      <c r="B35" s="13">
        <v>10120</v>
      </c>
      <c r="C35" s="14" t="s">
        <v>59</v>
      </c>
      <c r="D35" s="15">
        <f t="shared" ref="D35:D73" si="3">SUM(E35:P35)</f>
        <v>13420</v>
      </c>
      <c r="E35" s="56">
        <v>586.96</v>
      </c>
      <c r="F35" s="56">
        <v>528</v>
      </c>
      <c r="G35" s="56">
        <v>2833.6</v>
      </c>
      <c r="H35" s="56">
        <v>363</v>
      </c>
      <c r="I35" s="56">
        <v>2833.6</v>
      </c>
      <c r="J35" s="56">
        <v>396</v>
      </c>
      <c r="K35" s="56">
        <v>101.2</v>
      </c>
      <c r="L35" s="56">
        <v>20.239999999999998</v>
      </c>
      <c r="M35" s="56">
        <v>1214.4000000000001</v>
      </c>
      <c r="N35" s="57">
        <v>561</v>
      </c>
      <c r="O35" s="57">
        <v>1452</v>
      </c>
      <c r="P35" s="58">
        <v>2530</v>
      </c>
      <c r="Q35" s="73">
        <f t="shared" si="1"/>
        <v>13420</v>
      </c>
    </row>
    <row r="36" spans="1:17" ht="15.75">
      <c r="A36" s="12" t="s">
        <v>60</v>
      </c>
      <c r="B36" s="13">
        <v>17600</v>
      </c>
      <c r="C36" s="44" t="s">
        <v>61</v>
      </c>
      <c r="D36" s="15">
        <f t="shared" si="3"/>
        <v>22663.43</v>
      </c>
      <c r="E36" s="16">
        <v>1363.43</v>
      </c>
      <c r="F36" s="54">
        <v>0</v>
      </c>
      <c r="G36" s="16">
        <v>7000</v>
      </c>
      <c r="H36" s="16">
        <v>0</v>
      </c>
      <c r="I36" s="16">
        <v>5000</v>
      </c>
      <c r="J36" s="16">
        <v>1300</v>
      </c>
      <c r="K36" s="18">
        <v>0</v>
      </c>
      <c r="L36" s="18">
        <v>0</v>
      </c>
      <c r="M36" s="16">
        <v>6000</v>
      </c>
      <c r="N36" s="55">
        <v>2000</v>
      </c>
      <c r="O36" s="20">
        <v>0</v>
      </c>
      <c r="P36" s="59">
        <v>0</v>
      </c>
      <c r="Q36" s="73">
        <f t="shared" si="1"/>
        <v>22663.43</v>
      </c>
    </row>
    <row r="37" spans="1:17" ht="15.75">
      <c r="A37" s="12" t="s">
        <v>62</v>
      </c>
      <c r="B37" s="13">
        <v>6250</v>
      </c>
      <c r="C37" s="14" t="s">
        <v>63</v>
      </c>
      <c r="D37" s="15">
        <f t="shared" si="3"/>
        <v>7450</v>
      </c>
      <c r="E37" s="16">
        <v>0</v>
      </c>
      <c r="F37" s="54"/>
      <c r="G37" s="16">
        <v>4000</v>
      </c>
      <c r="H37" s="16"/>
      <c r="I37" s="16">
        <v>2250</v>
      </c>
      <c r="J37" s="16"/>
      <c r="K37" s="16">
        <v>0</v>
      </c>
      <c r="L37" s="16">
        <v>0</v>
      </c>
      <c r="M37" s="16">
        <v>0</v>
      </c>
      <c r="N37" s="55"/>
      <c r="O37" s="20">
        <v>1200</v>
      </c>
      <c r="P37" s="21">
        <v>0</v>
      </c>
      <c r="Q37" s="73">
        <f t="shared" si="1"/>
        <v>7450</v>
      </c>
    </row>
    <row r="38" spans="1:17" ht="15.75">
      <c r="A38" s="12" t="s">
        <v>64</v>
      </c>
      <c r="B38" s="13">
        <v>6250</v>
      </c>
      <c r="C38" s="14" t="s">
        <v>65</v>
      </c>
      <c r="D38" s="15">
        <f t="shared" si="3"/>
        <v>6250</v>
      </c>
      <c r="E38" s="16">
        <v>3250</v>
      </c>
      <c r="F38" s="54"/>
      <c r="G38" s="16">
        <v>2000</v>
      </c>
      <c r="H38" s="16"/>
      <c r="I38" s="16">
        <v>1000</v>
      </c>
      <c r="J38" s="16"/>
      <c r="K38" s="18"/>
      <c r="L38" s="18"/>
      <c r="M38" s="18"/>
      <c r="N38" s="19"/>
      <c r="O38" s="20"/>
      <c r="P38" s="59"/>
      <c r="Q38" s="73">
        <f t="shared" si="1"/>
        <v>6250</v>
      </c>
    </row>
    <row r="39" spans="1:17" ht="15.75">
      <c r="A39" s="12" t="s">
        <v>66</v>
      </c>
      <c r="B39" s="13">
        <v>30800</v>
      </c>
      <c r="C39" s="14" t="s">
        <v>67</v>
      </c>
      <c r="D39" s="15">
        <f t="shared" si="3"/>
        <v>44983.119999999995</v>
      </c>
      <c r="E39" s="56">
        <v>2417.62</v>
      </c>
      <c r="F39" s="56">
        <v>528</v>
      </c>
      <c r="G39" s="56">
        <v>11671.27</v>
      </c>
      <c r="H39" s="56">
        <v>363</v>
      </c>
      <c r="I39" s="56">
        <v>11671.27</v>
      </c>
      <c r="J39" s="56">
        <v>396</v>
      </c>
      <c r="K39" s="56">
        <v>416.84</v>
      </c>
      <c r="L39" s="56">
        <v>83.36</v>
      </c>
      <c r="M39" s="56">
        <v>5001.9799999999996</v>
      </c>
      <c r="N39" s="57">
        <v>561</v>
      </c>
      <c r="O39" s="57">
        <v>1452</v>
      </c>
      <c r="P39" s="58">
        <v>10420.780000000001</v>
      </c>
      <c r="Q39" s="73">
        <f t="shared" si="1"/>
        <v>44983.119999999995</v>
      </c>
    </row>
    <row r="40" spans="1:17" ht="15.75">
      <c r="A40" s="12" t="s">
        <v>68</v>
      </c>
      <c r="B40" s="13">
        <v>32147.5</v>
      </c>
      <c r="C40" s="14" t="s">
        <v>69</v>
      </c>
      <c r="D40" s="15">
        <f t="shared" si="3"/>
        <v>54300.4</v>
      </c>
      <c r="E40" s="27">
        <v>5430.04</v>
      </c>
      <c r="F40" s="54"/>
      <c r="G40" s="27">
        <v>0</v>
      </c>
      <c r="H40" s="27"/>
      <c r="I40" s="27">
        <v>10860.08</v>
      </c>
      <c r="J40" s="27"/>
      <c r="K40" s="27">
        <v>0</v>
      </c>
      <c r="L40" s="27">
        <v>0</v>
      </c>
      <c r="M40" s="27">
        <v>27150.2</v>
      </c>
      <c r="N40" s="28"/>
      <c r="O40" s="29"/>
      <c r="P40" s="26">
        <v>10860.08</v>
      </c>
      <c r="Q40" s="73">
        <f t="shared" si="1"/>
        <v>54300.4</v>
      </c>
    </row>
    <row r="41" spans="1:17" ht="15.75">
      <c r="A41" s="12" t="s">
        <v>70</v>
      </c>
      <c r="B41" s="13">
        <v>40392.92</v>
      </c>
      <c r="C41" s="44" t="s">
        <v>71</v>
      </c>
      <c r="D41" s="15">
        <f t="shared" si="3"/>
        <v>53658.06</v>
      </c>
      <c r="E41" s="60">
        <v>0</v>
      </c>
      <c r="F41" s="56"/>
      <c r="G41" s="60">
        <v>12000</v>
      </c>
      <c r="H41" s="60"/>
      <c r="I41" s="60">
        <v>12458.06</v>
      </c>
      <c r="J41" s="60">
        <v>1000</v>
      </c>
      <c r="K41" s="60">
        <v>0</v>
      </c>
      <c r="L41" s="60">
        <v>0</v>
      </c>
      <c r="M41" s="60">
        <v>0</v>
      </c>
      <c r="N41" s="61"/>
      <c r="O41" s="57">
        <v>3200</v>
      </c>
      <c r="P41" s="62">
        <v>25000</v>
      </c>
      <c r="Q41" s="73">
        <f t="shared" si="1"/>
        <v>53658.06</v>
      </c>
    </row>
    <row r="42" spans="1:17" ht="15.75">
      <c r="A42" s="12" t="s">
        <v>72</v>
      </c>
      <c r="B42" s="13">
        <v>5000</v>
      </c>
      <c r="C42" s="53" t="s">
        <v>73</v>
      </c>
      <c r="D42" s="15">
        <f t="shared" si="3"/>
        <v>6385.5</v>
      </c>
      <c r="E42" s="23"/>
      <c r="F42" s="54"/>
      <c r="G42" s="27">
        <v>3000</v>
      </c>
      <c r="H42" s="27"/>
      <c r="I42" s="27">
        <v>3385.5</v>
      </c>
      <c r="J42" s="27"/>
      <c r="K42" s="23"/>
      <c r="L42" s="23"/>
      <c r="M42" s="23"/>
      <c r="N42" s="24"/>
      <c r="O42" s="29"/>
      <c r="P42" s="63"/>
      <c r="Q42" s="73">
        <f t="shared" si="1"/>
        <v>6385.5</v>
      </c>
    </row>
    <row r="43" spans="1:17" ht="15.75">
      <c r="A43" s="12" t="s">
        <v>74</v>
      </c>
      <c r="B43" s="13">
        <v>14025</v>
      </c>
      <c r="C43" s="14" t="s">
        <v>75</v>
      </c>
      <c r="D43" s="15">
        <f t="shared" si="3"/>
        <v>16875.259999999998</v>
      </c>
      <c r="E43" s="23"/>
      <c r="F43" s="54"/>
      <c r="G43" s="27">
        <v>5062.58</v>
      </c>
      <c r="H43" s="27"/>
      <c r="I43" s="27">
        <v>5062.58</v>
      </c>
      <c r="J43" s="27"/>
      <c r="K43" s="23"/>
      <c r="L43" s="23"/>
      <c r="M43" s="27">
        <v>3375.05</v>
      </c>
      <c r="N43" s="28"/>
      <c r="O43" s="20"/>
      <c r="P43" s="26">
        <v>3375.05</v>
      </c>
      <c r="Q43" s="73">
        <f t="shared" si="1"/>
        <v>16875.259999999998</v>
      </c>
    </row>
    <row r="44" spans="1:17" ht="15.75">
      <c r="A44" s="12" t="s">
        <v>76</v>
      </c>
      <c r="B44" s="13">
        <v>25217.5</v>
      </c>
      <c r="C44" s="53" t="s">
        <v>77</v>
      </c>
      <c r="D44" s="15">
        <f t="shared" si="3"/>
        <v>37865.69</v>
      </c>
      <c r="E44" s="23"/>
      <c r="F44" s="17"/>
      <c r="G44" s="27">
        <v>6500.69</v>
      </c>
      <c r="H44" s="27"/>
      <c r="I44" s="27">
        <v>5175</v>
      </c>
      <c r="J44" s="27"/>
      <c r="K44" s="23"/>
      <c r="L44" s="23"/>
      <c r="M44" s="23"/>
      <c r="N44" s="24"/>
      <c r="O44" s="20">
        <v>2100</v>
      </c>
      <c r="P44" s="26">
        <v>24090</v>
      </c>
      <c r="Q44" s="73">
        <f t="shared" si="1"/>
        <v>37865.69</v>
      </c>
    </row>
    <row r="45" spans="1:17" ht="15.75">
      <c r="A45" s="12" t="s">
        <v>78</v>
      </c>
      <c r="B45" s="13">
        <v>23283.33</v>
      </c>
      <c r="C45" s="53" t="s">
        <v>79</v>
      </c>
      <c r="D45" s="15">
        <f t="shared" si="3"/>
        <v>28699.68</v>
      </c>
      <c r="E45" s="27">
        <v>1500</v>
      </c>
      <c r="F45" s="17"/>
      <c r="G45" s="27">
        <v>10000</v>
      </c>
      <c r="H45" s="27">
        <v>1650</v>
      </c>
      <c r="I45" s="27">
        <v>10249.68</v>
      </c>
      <c r="J45" s="27"/>
      <c r="K45" s="27">
        <v>500</v>
      </c>
      <c r="L45" s="27">
        <v>100</v>
      </c>
      <c r="M45" s="27">
        <v>1500</v>
      </c>
      <c r="N45" s="28"/>
      <c r="O45" s="29"/>
      <c r="P45" s="26">
        <v>3200</v>
      </c>
      <c r="Q45" s="73">
        <f t="shared" si="1"/>
        <v>28699.68</v>
      </c>
    </row>
    <row r="46" spans="1:17" ht="15.75">
      <c r="A46" s="12" t="s">
        <v>80</v>
      </c>
      <c r="B46" s="13">
        <v>44257.98</v>
      </c>
      <c r="C46" s="14" t="s">
        <v>81</v>
      </c>
      <c r="D46" s="15">
        <f t="shared" si="3"/>
        <v>49925.56</v>
      </c>
      <c r="E46" s="27">
        <v>4551.12</v>
      </c>
      <c r="F46" s="17"/>
      <c r="G46" s="27">
        <v>15000</v>
      </c>
      <c r="H46" s="27">
        <v>800</v>
      </c>
      <c r="I46" s="27">
        <v>13000</v>
      </c>
      <c r="J46" s="27">
        <v>850</v>
      </c>
      <c r="K46" s="27">
        <v>5000</v>
      </c>
      <c r="L46" s="27">
        <v>1000</v>
      </c>
      <c r="M46" s="27">
        <v>5000</v>
      </c>
      <c r="N46" s="28"/>
      <c r="O46" s="20"/>
      <c r="P46" s="26">
        <v>4724.4399999999996</v>
      </c>
      <c r="Q46" s="73">
        <f t="shared" si="1"/>
        <v>49925.56</v>
      </c>
    </row>
    <row r="47" spans="1:17" ht="15.75">
      <c r="A47" s="12" t="s">
        <v>82</v>
      </c>
      <c r="B47" s="13">
        <v>5000</v>
      </c>
      <c r="C47" s="14" t="s">
        <v>83</v>
      </c>
      <c r="D47" s="15">
        <f t="shared" si="3"/>
        <v>5000</v>
      </c>
      <c r="E47" s="27">
        <v>0</v>
      </c>
      <c r="F47" s="17"/>
      <c r="G47" s="27">
        <v>2000</v>
      </c>
      <c r="H47" s="27"/>
      <c r="I47" s="27">
        <v>3000</v>
      </c>
      <c r="J47" s="27"/>
      <c r="K47" s="27">
        <v>0</v>
      </c>
      <c r="L47" s="27">
        <v>0</v>
      </c>
      <c r="M47" s="27">
        <v>0</v>
      </c>
      <c r="N47" s="28"/>
      <c r="O47" s="20"/>
      <c r="P47" s="26">
        <v>0</v>
      </c>
      <c r="Q47" s="73">
        <f t="shared" si="1"/>
        <v>5000</v>
      </c>
    </row>
    <row r="48" spans="1:17" ht="15.75">
      <c r="A48" s="12" t="s">
        <v>84</v>
      </c>
      <c r="B48" s="13">
        <v>11500</v>
      </c>
      <c r="C48" s="14" t="s">
        <v>85</v>
      </c>
      <c r="D48" s="15">
        <f t="shared" si="3"/>
        <v>11825</v>
      </c>
      <c r="E48" s="31">
        <v>3000</v>
      </c>
      <c r="F48" s="17"/>
      <c r="G48" s="31">
        <v>3000</v>
      </c>
      <c r="H48" s="31"/>
      <c r="I48" s="31">
        <v>1000</v>
      </c>
      <c r="J48" s="31"/>
      <c r="K48" s="31">
        <v>834</v>
      </c>
      <c r="L48" s="31">
        <v>166</v>
      </c>
      <c r="M48" s="31">
        <v>825</v>
      </c>
      <c r="N48" s="32"/>
      <c r="O48" s="20"/>
      <c r="P48" s="33">
        <v>3000</v>
      </c>
      <c r="Q48" s="73">
        <f t="shared" si="1"/>
        <v>11825</v>
      </c>
    </row>
    <row r="49" spans="1:17" ht="15.75">
      <c r="A49" s="12" t="s">
        <v>86</v>
      </c>
      <c r="B49" s="13">
        <v>13420</v>
      </c>
      <c r="C49" s="14" t="s">
        <v>87</v>
      </c>
      <c r="D49" s="15">
        <f t="shared" si="3"/>
        <v>17318.12</v>
      </c>
      <c r="E49" s="56">
        <v>908.75</v>
      </c>
      <c r="F49" s="64">
        <v>264</v>
      </c>
      <c r="G49" s="56">
        <v>4387.07</v>
      </c>
      <c r="H49" s="56">
        <v>181.5</v>
      </c>
      <c r="I49" s="56">
        <v>4387.08</v>
      </c>
      <c r="J49" s="56">
        <v>198</v>
      </c>
      <c r="K49" s="56">
        <v>156.68</v>
      </c>
      <c r="L49" s="56">
        <v>31.34</v>
      </c>
      <c r="M49" s="56">
        <v>1880.17</v>
      </c>
      <c r="N49" s="57">
        <v>280.5</v>
      </c>
      <c r="O49" s="57">
        <v>726</v>
      </c>
      <c r="P49" s="58">
        <v>3917.03</v>
      </c>
      <c r="Q49" s="73">
        <f t="shared" si="1"/>
        <v>17318.12</v>
      </c>
    </row>
    <row r="50" spans="1:17" ht="15.75">
      <c r="A50" s="12" t="s">
        <v>88</v>
      </c>
      <c r="B50" s="13">
        <v>28703.27</v>
      </c>
      <c r="C50" s="14" t="s">
        <v>89</v>
      </c>
      <c r="D50" s="15">
        <f t="shared" si="3"/>
        <v>34181.800000000003</v>
      </c>
      <c r="E50" s="27">
        <v>2600</v>
      </c>
      <c r="F50" s="17"/>
      <c r="G50" s="27">
        <v>9000</v>
      </c>
      <c r="H50" s="27"/>
      <c r="I50" s="27">
        <v>8000</v>
      </c>
      <c r="J50" s="27"/>
      <c r="K50" s="27">
        <v>0</v>
      </c>
      <c r="L50" s="27">
        <v>0</v>
      </c>
      <c r="M50" s="27">
        <v>6881.8</v>
      </c>
      <c r="N50" s="28"/>
      <c r="O50" s="20"/>
      <c r="P50" s="26">
        <v>7700</v>
      </c>
      <c r="Q50" s="73">
        <f t="shared" si="1"/>
        <v>34181.800000000003</v>
      </c>
    </row>
    <row r="51" spans="1:17" ht="15.75">
      <c r="A51" s="12" t="s">
        <v>90</v>
      </c>
      <c r="B51" s="13">
        <v>90612.5</v>
      </c>
      <c r="C51" s="14" t="s">
        <v>91</v>
      </c>
      <c r="D51" s="15">
        <f t="shared" si="3"/>
        <v>101393.87</v>
      </c>
      <c r="E51" s="56">
        <v>5785.14</v>
      </c>
      <c r="F51" s="64">
        <v>264</v>
      </c>
      <c r="G51" s="56">
        <v>27928.28</v>
      </c>
      <c r="H51" s="56">
        <v>181.5</v>
      </c>
      <c r="I51" s="56">
        <v>27928.28</v>
      </c>
      <c r="J51" s="56">
        <v>198</v>
      </c>
      <c r="K51" s="56">
        <v>997.44</v>
      </c>
      <c r="L51" s="56">
        <v>199.49</v>
      </c>
      <c r="M51" s="56">
        <v>11969.27</v>
      </c>
      <c r="N51" s="57">
        <v>280.5</v>
      </c>
      <c r="O51" s="57">
        <v>726</v>
      </c>
      <c r="P51" s="58">
        <v>24935.97</v>
      </c>
      <c r="Q51" s="73">
        <f t="shared" si="1"/>
        <v>101393.87</v>
      </c>
    </row>
    <row r="52" spans="1:17" ht="15.75">
      <c r="A52" s="12" t="s">
        <v>92</v>
      </c>
      <c r="B52" s="13">
        <v>27527.5</v>
      </c>
      <c r="C52" s="14" t="s">
        <v>93</v>
      </c>
      <c r="D52" s="15">
        <f t="shared" si="3"/>
        <v>32903.06</v>
      </c>
      <c r="E52" s="27">
        <v>2463.85</v>
      </c>
      <c r="F52" s="17"/>
      <c r="G52" s="27">
        <v>9212.86</v>
      </c>
      <c r="H52" s="27"/>
      <c r="I52" s="27">
        <v>6580.61</v>
      </c>
      <c r="J52" s="27"/>
      <c r="K52" s="27">
        <v>1100</v>
      </c>
      <c r="L52" s="27">
        <v>220</v>
      </c>
      <c r="M52" s="27">
        <v>8225.77</v>
      </c>
      <c r="N52" s="28"/>
      <c r="O52" s="20"/>
      <c r="P52" s="26">
        <v>5099.97</v>
      </c>
      <c r="Q52" s="73">
        <f t="shared" si="1"/>
        <v>32903.06</v>
      </c>
    </row>
    <row r="53" spans="1:17" ht="15.75">
      <c r="A53" s="12" t="s">
        <v>94</v>
      </c>
      <c r="B53" s="13">
        <v>12628</v>
      </c>
      <c r="C53" s="14" t="s">
        <v>95</v>
      </c>
      <c r="D53" s="15">
        <f t="shared" si="3"/>
        <v>15456.199999999999</v>
      </c>
      <c r="E53" s="27">
        <v>1390.62</v>
      </c>
      <c r="F53" s="17"/>
      <c r="G53" s="27">
        <v>4171.8599999999997</v>
      </c>
      <c r="H53" s="27"/>
      <c r="I53" s="27">
        <v>4171.8599999999997</v>
      </c>
      <c r="J53" s="27"/>
      <c r="K53" s="27">
        <v>0</v>
      </c>
      <c r="L53" s="27">
        <v>0</v>
      </c>
      <c r="M53" s="27">
        <v>1390.62</v>
      </c>
      <c r="N53" s="28"/>
      <c r="O53" s="20">
        <v>1550</v>
      </c>
      <c r="P53" s="26">
        <v>2781.24</v>
      </c>
      <c r="Q53" s="73">
        <f t="shared" si="1"/>
        <v>15456.199999999999</v>
      </c>
    </row>
    <row r="54" spans="1:17" ht="15.75">
      <c r="A54" s="12" t="s">
        <v>96</v>
      </c>
      <c r="B54" s="13">
        <v>60060</v>
      </c>
      <c r="C54" s="14" t="s">
        <v>97</v>
      </c>
      <c r="D54" s="15">
        <f t="shared" si="3"/>
        <v>84483.26999999999</v>
      </c>
      <c r="E54" s="27">
        <v>3964.17</v>
      </c>
      <c r="F54" s="17"/>
      <c r="G54" s="27">
        <v>19820.82</v>
      </c>
      <c r="H54" s="27">
        <v>1600</v>
      </c>
      <c r="I54" s="27">
        <v>19820.82</v>
      </c>
      <c r="J54" s="27">
        <v>1600</v>
      </c>
      <c r="K54" s="27">
        <v>0</v>
      </c>
      <c r="L54" s="27">
        <v>0</v>
      </c>
      <c r="M54" s="27">
        <v>11892.48</v>
      </c>
      <c r="N54" s="28">
        <v>2000</v>
      </c>
      <c r="O54" s="20"/>
      <c r="P54" s="26">
        <v>23784.98</v>
      </c>
      <c r="Q54" s="73">
        <f t="shared" si="1"/>
        <v>84483.26999999999</v>
      </c>
    </row>
    <row r="55" spans="1:17" ht="15.75">
      <c r="A55" s="12" t="s">
        <v>98</v>
      </c>
      <c r="B55" s="13">
        <v>47355</v>
      </c>
      <c r="C55" s="14" t="s">
        <v>99</v>
      </c>
      <c r="D55" s="15">
        <f t="shared" si="3"/>
        <v>52437.96</v>
      </c>
      <c r="E55" s="27">
        <v>10500</v>
      </c>
      <c r="F55" s="54"/>
      <c r="G55" s="27">
        <v>20937.96</v>
      </c>
      <c r="H55" s="27"/>
      <c r="I55" s="27">
        <v>10500</v>
      </c>
      <c r="J55" s="27"/>
      <c r="K55" s="27">
        <v>0</v>
      </c>
      <c r="L55" s="27">
        <v>0</v>
      </c>
      <c r="M55" s="27">
        <v>0</v>
      </c>
      <c r="N55" s="28"/>
      <c r="O55" s="20"/>
      <c r="P55" s="26">
        <v>10500</v>
      </c>
      <c r="Q55" s="73">
        <f t="shared" si="1"/>
        <v>52437.96</v>
      </c>
    </row>
    <row r="56" spans="1:17" ht="15.75">
      <c r="A56" s="12" t="s">
        <v>100</v>
      </c>
      <c r="B56" s="13">
        <v>19712</v>
      </c>
      <c r="C56" s="14" t="s">
        <v>101</v>
      </c>
      <c r="D56" s="15">
        <f t="shared" si="3"/>
        <v>23839.199999999997</v>
      </c>
      <c r="E56" s="31">
        <v>1382.67</v>
      </c>
      <c r="F56" s="54"/>
      <c r="G56" s="17">
        <v>6674.98</v>
      </c>
      <c r="H56" s="17"/>
      <c r="I56" s="31">
        <v>6674.98</v>
      </c>
      <c r="J56" s="31"/>
      <c r="K56" s="31">
        <v>238.39</v>
      </c>
      <c r="L56" s="56">
        <v>47.68</v>
      </c>
      <c r="M56" s="31">
        <v>2860.7</v>
      </c>
      <c r="N56" s="32"/>
      <c r="O56" s="20"/>
      <c r="P56" s="33">
        <v>5959.8</v>
      </c>
      <c r="Q56" s="73">
        <f t="shared" si="1"/>
        <v>23839.199999999997</v>
      </c>
    </row>
    <row r="57" spans="1:17" ht="15.75">
      <c r="A57" s="12" t="s">
        <v>102</v>
      </c>
      <c r="B57" s="13">
        <v>14476</v>
      </c>
      <c r="C57" s="14" t="s">
        <v>103</v>
      </c>
      <c r="D57" s="15">
        <f t="shared" si="3"/>
        <v>17576</v>
      </c>
      <c r="E57" s="27">
        <v>1676</v>
      </c>
      <c r="F57" s="54">
        <v>1200</v>
      </c>
      <c r="G57" s="27">
        <v>6400</v>
      </c>
      <c r="H57" s="27"/>
      <c r="I57" s="27">
        <v>1500</v>
      </c>
      <c r="J57" s="27"/>
      <c r="K57" s="23"/>
      <c r="L57" s="23"/>
      <c r="M57" s="27">
        <v>4000</v>
      </c>
      <c r="N57" s="28">
        <v>1500</v>
      </c>
      <c r="O57" s="20">
        <v>400</v>
      </c>
      <c r="P57" s="26">
        <v>900</v>
      </c>
      <c r="Q57" s="73">
        <f t="shared" si="1"/>
        <v>17576</v>
      </c>
    </row>
    <row r="58" spans="1:17" ht="15.75">
      <c r="A58" s="12" t="s">
        <v>104</v>
      </c>
      <c r="B58" s="13">
        <v>78155</v>
      </c>
      <c r="C58" s="14" t="s">
        <v>105</v>
      </c>
      <c r="D58" s="15">
        <f t="shared" si="3"/>
        <v>78422.41</v>
      </c>
      <c r="E58" s="27">
        <v>10000</v>
      </c>
      <c r="F58" s="17"/>
      <c r="G58" s="27">
        <v>20000</v>
      </c>
      <c r="H58" s="27"/>
      <c r="I58" s="27">
        <v>10000</v>
      </c>
      <c r="J58" s="27"/>
      <c r="K58" s="27">
        <v>0</v>
      </c>
      <c r="L58" s="27">
        <v>0</v>
      </c>
      <c r="M58" s="27">
        <v>10422.41</v>
      </c>
      <c r="N58" s="28"/>
      <c r="O58" s="20"/>
      <c r="P58" s="26">
        <v>28000</v>
      </c>
      <c r="Q58" s="73">
        <f t="shared" si="1"/>
        <v>78422.41</v>
      </c>
    </row>
    <row r="59" spans="1:17" ht="15.75">
      <c r="A59" s="12" t="s">
        <v>106</v>
      </c>
      <c r="B59" s="13">
        <v>5544</v>
      </c>
      <c r="C59" s="14" t="s">
        <v>107</v>
      </c>
      <c r="D59" s="15">
        <f t="shared" si="3"/>
        <v>6594.4</v>
      </c>
      <c r="E59" s="18"/>
      <c r="F59" s="17"/>
      <c r="G59" s="18"/>
      <c r="H59" s="18"/>
      <c r="I59" s="18"/>
      <c r="J59" s="18"/>
      <c r="K59" s="18"/>
      <c r="L59" s="18"/>
      <c r="M59" s="18"/>
      <c r="N59" s="19"/>
      <c r="O59" s="20"/>
      <c r="P59" s="21">
        <v>6594.4</v>
      </c>
      <c r="Q59" s="73">
        <f t="shared" si="1"/>
        <v>6594.4</v>
      </c>
    </row>
    <row r="60" spans="1:17" ht="15.75">
      <c r="A60" s="12" t="s">
        <v>108</v>
      </c>
      <c r="B60" s="13">
        <v>15840</v>
      </c>
      <c r="C60" s="14" t="s">
        <v>109</v>
      </c>
      <c r="D60" s="15">
        <f t="shared" si="3"/>
        <v>17991.5</v>
      </c>
      <c r="E60" s="27">
        <v>1679.15</v>
      </c>
      <c r="F60" s="54">
        <v>1200</v>
      </c>
      <c r="G60" s="27">
        <v>11754.05</v>
      </c>
      <c r="H60" s="27"/>
      <c r="I60" s="27">
        <v>3358.3</v>
      </c>
      <c r="J60" s="27"/>
      <c r="K60" s="23"/>
      <c r="L60" s="23"/>
      <c r="M60" s="23"/>
      <c r="N60" s="24"/>
      <c r="O60" s="20"/>
      <c r="P60" s="63"/>
      <c r="Q60" s="73">
        <f t="shared" si="1"/>
        <v>17991.5</v>
      </c>
    </row>
    <row r="61" spans="1:17" ht="15.75">
      <c r="A61" s="12" t="s">
        <v>110</v>
      </c>
      <c r="B61" s="13"/>
      <c r="C61" s="14" t="s">
        <v>111</v>
      </c>
      <c r="D61" s="15">
        <f t="shared" si="3"/>
        <v>5000</v>
      </c>
      <c r="E61" s="23"/>
      <c r="F61" s="17"/>
      <c r="G61" s="23"/>
      <c r="H61" s="23"/>
      <c r="I61" s="27">
        <v>5000</v>
      </c>
      <c r="J61" s="27"/>
      <c r="K61" s="23"/>
      <c r="L61" s="23"/>
      <c r="M61" s="23"/>
      <c r="N61" s="24"/>
      <c r="O61" s="20"/>
      <c r="P61" s="63"/>
      <c r="Q61" s="73">
        <f t="shared" si="1"/>
        <v>5000</v>
      </c>
    </row>
    <row r="62" spans="1:17" ht="15.75">
      <c r="A62" s="12" t="s">
        <v>112</v>
      </c>
      <c r="B62" s="13">
        <v>5000</v>
      </c>
      <c r="C62" s="14" t="s">
        <v>113</v>
      </c>
      <c r="D62" s="15">
        <f t="shared" si="3"/>
        <v>9460</v>
      </c>
      <c r="E62" s="23"/>
      <c r="F62" s="17"/>
      <c r="G62" s="27">
        <v>3000</v>
      </c>
      <c r="H62" s="27"/>
      <c r="I62" s="27">
        <v>3000</v>
      </c>
      <c r="J62" s="27"/>
      <c r="K62" s="23"/>
      <c r="L62" s="23"/>
      <c r="M62" s="27">
        <v>2000</v>
      </c>
      <c r="N62" s="28"/>
      <c r="O62" s="20"/>
      <c r="P62" s="26">
        <v>1460</v>
      </c>
      <c r="Q62" s="73">
        <f t="shared" si="1"/>
        <v>9460</v>
      </c>
    </row>
    <row r="63" spans="1:17" ht="15.75">
      <c r="A63" s="12" t="s">
        <v>114</v>
      </c>
      <c r="B63" s="13">
        <v>14300</v>
      </c>
      <c r="C63" s="14" t="s">
        <v>115</v>
      </c>
      <c r="D63" s="15">
        <f t="shared" si="3"/>
        <v>15500</v>
      </c>
      <c r="E63" s="31">
        <v>200</v>
      </c>
      <c r="F63" s="17"/>
      <c r="G63" s="31">
        <v>2575</v>
      </c>
      <c r="H63" s="31">
        <v>600</v>
      </c>
      <c r="I63" s="31">
        <v>3860</v>
      </c>
      <c r="J63" s="31">
        <v>600</v>
      </c>
      <c r="K63" s="31">
        <v>1900</v>
      </c>
      <c r="L63" s="31">
        <v>475</v>
      </c>
      <c r="M63" s="31">
        <v>1000</v>
      </c>
      <c r="N63" s="32"/>
      <c r="O63" s="29"/>
      <c r="P63" s="33">
        <v>4290</v>
      </c>
      <c r="Q63" s="73">
        <f t="shared" si="1"/>
        <v>15500</v>
      </c>
    </row>
    <row r="64" spans="1:17" ht="15.75">
      <c r="A64" s="12" t="s">
        <v>116</v>
      </c>
      <c r="B64" s="13">
        <v>37576</v>
      </c>
      <c r="C64" s="14" t="s">
        <v>117</v>
      </c>
      <c r="D64" s="15">
        <f t="shared" si="3"/>
        <v>50192.270000000004</v>
      </c>
      <c r="E64" s="27">
        <v>0</v>
      </c>
      <c r="F64" s="17"/>
      <c r="G64" s="27">
        <v>18092.27</v>
      </c>
      <c r="H64" s="27">
        <v>1100</v>
      </c>
      <c r="I64" s="27">
        <v>16000</v>
      </c>
      <c r="J64" s="27">
        <v>1000</v>
      </c>
      <c r="K64" s="27">
        <v>0</v>
      </c>
      <c r="L64" s="27">
        <v>0</v>
      </c>
      <c r="M64" s="27">
        <v>8000</v>
      </c>
      <c r="N64" s="28"/>
      <c r="O64" s="29"/>
      <c r="P64" s="26">
        <v>6000</v>
      </c>
      <c r="Q64" s="73">
        <f t="shared" si="1"/>
        <v>50192.270000000004</v>
      </c>
    </row>
    <row r="65" spans="1:17" ht="15.75">
      <c r="A65" s="12" t="s">
        <v>118</v>
      </c>
      <c r="B65" s="13">
        <v>60912.5</v>
      </c>
      <c r="C65" s="14" t="s">
        <v>119</v>
      </c>
      <c r="D65" s="15">
        <f t="shared" si="3"/>
        <v>62562.5</v>
      </c>
      <c r="E65" s="27">
        <v>1091.7</v>
      </c>
      <c r="F65" s="54"/>
      <c r="G65" s="27">
        <v>22146.560000000001</v>
      </c>
      <c r="H65" s="27">
        <v>1000</v>
      </c>
      <c r="I65" s="27">
        <v>21228</v>
      </c>
      <c r="J65" s="27">
        <v>650</v>
      </c>
      <c r="K65" s="23"/>
      <c r="L65" s="23"/>
      <c r="M65" s="23"/>
      <c r="N65" s="24"/>
      <c r="O65" s="29"/>
      <c r="P65" s="26">
        <v>16446.240000000002</v>
      </c>
      <c r="Q65" s="73">
        <f t="shared" si="1"/>
        <v>62562.5</v>
      </c>
    </row>
    <row r="66" spans="1:17" ht="15.75">
      <c r="A66" s="12" t="s">
        <v>120</v>
      </c>
      <c r="B66" s="13">
        <v>11396</v>
      </c>
      <c r="C66" s="53" t="s">
        <v>121</v>
      </c>
      <c r="D66" s="15">
        <f t="shared" si="3"/>
        <v>12946</v>
      </c>
      <c r="E66" s="27">
        <v>0</v>
      </c>
      <c r="F66" s="17"/>
      <c r="G66" s="27">
        <v>5396</v>
      </c>
      <c r="H66" s="27"/>
      <c r="I66" s="27">
        <v>6000</v>
      </c>
      <c r="J66" s="27"/>
      <c r="K66" s="27">
        <v>0</v>
      </c>
      <c r="L66" s="27">
        <v>0</v>
      </c>
      <c r="M66" s="27">
        <v>0</v>
      </c>
      <c r="N66" s="28"/>
      <c r="O66" s="29">
        <v>1550</v>
      </c>
      <c r="P66" s="26">
        <v>0</v>
      </c>
      <c r="Q66" s="73">
        <f t="shared" si="1"/>
        <v>12946</v>
      </c>
    </row>
    <row r="67" spans="1:17" ht="15.75">
      <c r="A67" s="12" t="s">
        <v>122</v>
      </c>
      <c r="B67" s="13">
        <v>25987.5</v>
      </c>
      <c r="C67" s="14" t="s">
        <v>123</v>
      </c>
      <c r="D67" s="15">
        <f t="shared" si="3"/>
        <v>25987.5</v>
      </c>
      <c r="E67" s="27">
        <v>1598.7</v>
      </c>
      <c r="F67" s="17"/>
      <c r="G67" s="27">
        <v>6496.75</v>
      </c>
      <c r="H67" s="27"/>
      <c r="I67" s="27">
        <v>5197.3999999999996</v>
      </c>
      <c r="J67" s="27"/>
      <c r="K67" s="27">
        <v>1559.25</v>
      </c>
      <c r="L67" s="27">
        <v>389.8</v>
      </c>
      <c r="M67" s="27">
        <v>1949</v>
      </c>
      <c r="N67" s="28"/>
      <c r="O67" s="20"/>
      <c r="P67" s="26">
        <v>8796.6</v>
      </c>
      <c r="Q67" s="73">
        <f t="shared" si="1"/>
        <v>25987.5</v>
      </c>
    </row>
    <row r="68" spans="1:17" ht="15.75">
      <c r="A68" s="12" t="s">
        <v>124</v>
      </c>
      <c r="B68" s="13">
        <v>10560</v>
      </c>
      <c r="C68" s="14" t="s">
        <v>125</v>
      </c>
      <c r="D68" s="15">
        <f t="shared" si="3"/>
        <v>14657.5</v>
      </c>
      <c r="E68" s="27">
        <v>0</v>
      </c>
      <c r="F68" s="54"/>
      <c r="G68" s="27">
        <v>1800</v>
      </c>
      <c r="H68" s="27"/>
      <c r="I68" s="27">
        <v>3700</v>
      </c>
      <c r="J68" s="27"/>
      <c r="K68" s="23"/>
      <c r="L68" s="23"/>
      <c r="M68" s="27">
        <v>4500</v>
      </c>
      <c r="N68" s="28"/>
      <c r="O68" s="20">
        <v>1650</v>
      </c>
      <c r="P68" s="26">
        <v>3007.5</v>
      </c>
      <c r="Q68" s="73">
        <f t="shared" si="1"/>
        <v>14657.5</v>
      </c>
    </row>
    <row r="69" spans="1:17" ht="15.75">
      <c r="A69" s="12" t="s">
        <v>126</v>
      </c>
      <c r="B69" s="13">
        <v>19404</v>
      </c>
      <c r="C69" s="14" t="s">
        <v>127</v>
      </c>
      <c r="D69" s="15">
        <f t="shared" si="3"/>
        <v>25721.5</v>
      </c>
      <c r="E69" s="27">
        <v>3000</v>
      </c>
      <c r="F69" s="17"/>
      <c r="G69" s="27">
        <v>6000</v>
      </c>
      <c r="H69" s="27"/>
      <c r="I69" s="27">
        <v>4000</v>
      </c>
      <c r="J69" s="27"/>
      <c r="K69" s="23"/>
      <c r="L69" s="23"/>
      <c r="M69" s="23"/>
      <c r="N69" s="24"/>
      <c r="O69" s="29">
        <v>4200</v>
      </c>
      <c r="P69" s="26">
        <v>8521.5</v>
      </c>
      <c r="Q69" s="73">
        <f t="shared" si="1"/>
        <v>25721.5</v>
      </c>
    </row>
    <row r="70" spans="1:17" ht="15.75">
      <c r="A70" s="12" t="s">
        <v>128</v>
      </c>
      <c r="B70" s="13">
        <v>61703.56</v>
      </c>
      <c r="C70" s="14" t="s">
        <v>129</v>
      </c>
      <c r="D70" s="15">
        <f t="shared" si="3"/>
        <v>63803.56</v>
      </c>
      <c r="E70" s="27">
        <v>5003.5600000000004</v>
      </c>
      <c r="F70" s="17"/>
      <c r="G70" s="27">
        <v>22350</v>
      </c>
      <c r="H70" s="27"/>
      <c r="I70" s="27">
        <v>22350</v>
      </c>
      <c r="J70" s="27"/>
      <c r="K70" s="27">
        <v>0</v>
      </c>
      <c r="L70" s="27">
        <v>0</v>
      </c>
      <c r="M70" s="27">
        <v>0</v>
      </c>
      <c r="N70" s="28"/>
      <c r="O70" s="29">
        <v>2100</v>
      </c>
      <c r="P70" s="26">
        <v>12000</v>
      </c>
      <c r="Q70" s="73">
        <f t="shared" ref="Q70:Q74" si="4">SUM(E70:P70)</f>
        <v>63803.56</v>
      </c>
    </row>
    <row r="71" spans="1:17" ht="15.75">
      <c r="A71" s="12" t="s">
        <v>130</v>
      </c>
      <c r="B71" s="13">
        <v>14300</v>
      </c>
      <c r="C71" s="14" t="s">
        <v>131</v>
      </c>
      <c r="D71" s="15">
        <f t="shared" si="3"/>
        <v>15500</v>
      </c>
      <c r="E71" s="23"/>
      <c r="F71" s="17"/>
      <c r="G71" s="27">
        <v>6500</v>
      </c>
      <c r="H71" s="27">
        <v>1000</v>
      </c>
      <c r="I71" s="27">
        <v>6000</v>
      </c>
      <c r="J71" s="27">
        <v>200</v>
      </c>
      <c r="K71" s="23"/>
      <c r="L71" s="23"/>
      <c r="M71" s="23"/>
      <c r="N71" s="24"/>
      <c r="O71" s="29"/>
      <c r="P71" s="26">
        <v>1800</v>
      </c>
      <c r="Q71" s="73">
        <f t="shared" si="4"/>
        <v>15500</v>
      </c>
    </row>
    <row r="72" spans="1:17" ht="15.75">
      <c r="A72" s="12" t="s">
        <v>132</v>
      </c>
      <c r="B72" s="13">
        <v>38362.5</v>
      </c>
      <c r="C72" s="14" t="s">
        <v>133</v>
      </c>
      <c r="D72" s="15">
        <f t="shared" si="3"/>
        <v>47495.93</v>
      </c>
      <c r="E72" s="23"/>
      <c r="F72" s="54"/>
      <c r="G72" s="27">
        <v>17678.37</v>
      </c>
      <c r="H72" s="27">
        <v>1650</v>
      </c>
      <c r="I72" s="27">
        <v>17678.37</v>
      </c>
      <c r="J72" s="27">
        <v>1650</v>
      </c>
      <c r="K72" s="23"/>
      <c r="L72" s="23"/>
      <c r="M72" s="23"/>
      <c r="N72" s="24"/>
      <c r="O72" s="20"/>
      <c r="P72" s="63">
        <v>8839.19</v>
      </c>
      <c r="Q72" s="73">
        <f t="shared" si="4"/>
        <v>47495.93</v>
      </c>
    </row>
    <row r="73" spans="1:17" ht="15.75">
      <c r="A73" s="12"/>
      <c r="B73" s="65"/>
      <c r="C73" s="74"/>
      <c r="D73" s="15"/>
      <c r="E73" s="54"/>
      <c r="F73" s="17"/>
      <c r="G73" s="16"/>
      <c r="H73" s="16"/>
      <c r="I73" s="17"/>
      <c r="J73" s="17"/>
      <c r="K73" s="17"/>
      <c r="L73" s="17"/>
      <c r="M73" s="17"/>
      <c r="N73" s="29"/>
      <c r="O73" s="29"/>
      <c r="P73" s="66"/>
      <c r="Q73" s="73">
        <f t="shared" si="4"/>
        <v>0</v>
      </c>
    </row>
    <row r="74" spans="1:17" ht="15.75">
      <c r="A74" s="84" t="s">
        <v>35</v>
      </c>
      <c r="B74" s="85"/>
      <c r="C74" s="86"/>
      <c r="D74" s="87">
        <f>SUM(D34:D73)</f>
        <v>1228885.93</v>
      </c>
      <c r="E74" s="89">
        <f>SUM(E34:F73)</f>
        <v>80422.76999999999</v>
      </c>
      <c r="F74" s="90"/>
      <c r="G74" s="89">
        <f>SUM(G34:H73)</f>
        <v>359573.07</v>
      </c>
      <c r="H74" s="90"/>
      <c r="I74" s="89">
        <f>SUM(I34:J73)</f>
        <v>323321.79000000004</v>
      </c>
      <c r="J74" s="90"/>
      <c r="K74" s="88">
        <f>SUM(K34:K73)</f>
        <v>12803.8</v>
      </c>
      <c r="L74" s="88">
        <f>SUM(L34:L73)</f>
        <v>2732.91</v>
      </c>
      <c r="M74" s="91">
        <f>SUM(M34:N73)</f>
        <v>141523.79</v>
      </c>
      <c r="N74" s="92"/>
      <c r="O74" s="80">
        <f>SUM(O34:O73)</f>
        <v>22306</v>
      </c>
      <c r="P74" s="81">
        <f>SUM(P34:P73)</f>
        <v>286201.8</v>
      </c>
      <c r="Q74" s="82">
        <f t="shared" si="4"/>
        <v>1228885.9300000002</v>
      </c>
    </row>
    <row r="75" spans="1:17" ht="16.5" thickBot="1">
      <c r="A75" s="67" t="s">
        <v>134</v>
      </c>
      <c r="B75" s="68"/>
      <c r="C75" s="69"/>
      <c r="D75" s="70">
        <f>D14+D19+D27+D31+D74</f>
        <v>1907122.92</v>
      </c>
      <c r="E75" s="93">
        <f>SUM(E14+E19+E27+E31+E74)</f>
        <v>125008.63999999998</v>
      </c>
      <c r="F75" s="94"/>
      <c r="G75" s="93">
        <f>G14+G19+G27+G31+G74</f>
        <v>474407.19</v>
      </c>
      <c r="H75" s="94"/>
      <c r="I75" s="93">
        <f>SUM(I14+I19+I27+I31+I74)</f>
        <v>466851.22000000003</v>
      </c>
      <c r="J75" s="94"/>
      <c r="K75" s="70">
        <f>K14+K19+K27+K31+K74</f>
        <v>17272.46</v>
      </c>
      <c r="L75" s="70">
        <f>L14+L19+L27+L31+L74</f>
        <v>3626.64</v>
      </c>
      <c r="M75" s="93">
        <f>M14+M19+M27+M31+M74</f>
        <v>236715.8</v>
      </c>
      <c r="N75" s="94"/>
      <c r="O75" s="71">
        <f>O14+O19+O27+O31+O74</f>
        <v>59087</v>
      </c>
      <c r="P75" s="72">
        <f>P14+P19+P27+P31+P74</f>
        <v>524153.97</v>
      </c>
    </row>
  </sheetData>
  <mergeCells count="35">
    <mergeCell ref="E19:F19"/>
    <mergeCell ref="G19:H19"/>
    <mergeCell ref="I19:J19"/>
    <mergeCell ref="M19:N19"/>
    <mergeCell ref="A1:A3"/>
    <mergeCell ref="C1:C3"/>
    <mergeCell ref="E1:P1"/>
    <mergeCell ref="E2:F3"/>
    <mergeCell ref="G2:H3"/>
    <mergeCell ref="I2:J3"/>
    <mergeCell ref="K2:K3"/>
    <mergeCell ref="L2:L3"/>
    <mergeCell ref="M2:N3"/>
    <mergeCell ref="O2:O3"/>
    <mergeCell ref="P2:P3"/>
    <mergeCell ref="E14:F14"/>
    <mergeCell ref="G14:H14"/>
    <mergeCell ref="I14:J14"/>
    <mergeCell ref="M14:N14"/>
    <mergeCell ref="E27:F27"/>
    <mergeCell ref="G27:H27"/>
    <mergeCell ref="I27:J27"/>
    <mergeCell ref="M27:N27"/>
    <mergeCell ref="E31:F31"/>
    <mergeCell ref="G31:H31"/>
    <mergeCell ref="I31:J31"/>
    <mergeCell ref="M31:N31"/>
    <mergeCell ref="E74:F74"/>
    <mergeCell ref="G74:H74"/>
    <mergeCell ref="I74:J74"/>
    <mergeCell ref="M74:N74"/>
    <mergeCell ref="E75:F75"/>
    <mergeCell ref="G75:H75"/>
    <mergeCell ref="I75:J75"/>
    <mergeCell ref="M75:N75"/>
  </mergeCells>
  <pageMargins left="0.51181102362204722" right="0.51181102362204722" top="0.78740157480314965" bottom="0.78740157480314965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P8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PRPG</dc:creator>
  <cp:lastModifiedBy>Secretaria PRPG</cp:lastModifiedBy>
  <cp:lastPrinted>2018-05-09T15:26:27Z</cp:lastPrinted>
  <dcterms:created xsi:type="dcterms:W3CDTF">2018-05-09T14:23:42Z</dcterms:created>
  <dcterms:modified xsi:type="dcterms:W3CDTF">2018-05-09T15:48:45Z</dcterms:modified>
</cp:coreProperties>
</file>