
<file path=[Content_Types].xml><?xml version="1.0" encoding="utf-8"?>
<Types xmlns="http://schemas.openxmlformats.org/package/2006/content-types">
  <Default ContentType="application/xml" Extension="xml"/>
  <Default ContentType="application/vnd.openxmlformats-officedocument.vmlDrawing" Extension="vml"/>
  <Default ContentType="application/vnd.openxmlformats-package.relationships+xml" Extension="rels"/>
  <Override ContentType="application/vnd.openxmlformats-officedocument.spreadsheetml.worksheet+xml" PartName="/xl/worksheets/sheet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5.xml"/>
  <Override ContentType="application/vnd.openxmlformats-officedocument.drawing+xml" PartName="/xl/drawings/drawing4.xml"/>
  <Override ContentType="application/vnd.openxmlformats-officedocument.drawing+xml" PartName="/xl/drawings/drawing6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extended-properties+xml" PartName="/docProps/app.xml"/>
  <Override ContentType="application/vnd.openxmlformats-officedocument.spreadsheetml.sheet.main+xml" PartName="/xl/workbook.xml"/>
  <Override ContentType="application/vnd.openxmlformats-officedocument.spreadsheetml.comments+xml" PartName="/xl/comments1.xml"/>
</Types>
</file>

<file path=_rels/.rels><?xml version="1.0" encoding="UTF-8" standalone="yes"?>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" sheetId="1" r:id="rId4"/>
    <sheet state="visible" name="P1" sheetId="2" r:id="rId5"/>
    <sheet state="visible" name="P2" sheetId="3" r:id="rId6"/>
    <sheet state="visible" name="P3" sheetId="4" r:id="rId7"/>
    <sheet state="visible" name="P4" sheetId="5" r:id="rId8"/>
    <sheet state="visible" name="Relação de Anexos" sheetId="6" r:id="rId9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8">
      <text>
        <t xml:space="preserve">Mariana Nóbrega:
Digitar o P1, ou seja, o 1º período letivo considerado na progressão. Ex.: 2020.1</t>
      </text>
    </comment>
    <comment authorId="0" ref="E8">
      <text>
        <t xml:space="preserve">Mariana Nóbrega:
Digitar o P2, ou seja, o 2º período letivo considerado na progressão. Ex.: 2020.2</t>
      </text>
    </comment>
    <comment authorId="0" ref="H8">
      <text>
        <t xml:space="preserve">Mariana Nóbrega:
Digitar o P3, ou seja, o 3º período letivo considerado na progressão. Ex.: 2021.1</t>
      </text>
    </comment>
    <comment authorId="0" ref="K8">
      <text>
        <t xml:space="preserve">Mariana Nóbrega:
Digitar o P4, ou seja, o 4º período letivo considerado na progressão. Ex.: 2021.2</t>
      </text>
    </comment>
  </commentList>
</comments>
</file>

<file path=xl/sharedStrings.xml><?xml version="1.0" encoding="utf-8"?>
<sst xmlns="http://schemas.openxmlformats.org/spreadsheetml/2006/main" count="1736" uniqueCount="251">
  <si>
    <t>ORIENTAÇÕES GERAIS:
- Apenas os campos em amarelo claro devem ser preenchidos.
- Não apagar/editar o conteúdo dos demais campos, alguns contém fórmulas.
- Não apagar nem incluir linhas, não mudar largura das colunas.
- As abas estão formatadas para gerar pdf em formato paisagem (imprimir como pdf).</t>
  </si>
  <si>
    <t>Esta aba apresenta o resumo das pontuações e estará completa após o preenchimento das abas P1, P2, P3 e P4, relativas aos 4 períodos letivos considerados na progressão.</t>
  </si>
  <si>
    <t>NOME DOCENTE:</t>
  </si>
  <si>
    <t>SIAPE:</t>
  </si>
  <si>
    <t>RESUMO DA PONTUAÇÃO POR PERÍODO LETIVO</t>
  </si>
  <si>
    <t>TIPO DE ATIVIDADE</t>
  </si>
  <si>
    <t>OBTIDOS</t>
  </si>
  <si>
    <t>VÁLIDOS</t>
  </si>
  <si>
    <t>FINAL*</t>
  </si>
  <si>
    <t>Seção I - ATIVIDADES DE ENSINO</t>
  </si>
  <si>
    <t>Seção I.1 - Ministração de Disciplinas</t>
  </si>
  <si>
    <t>Seção I.2 - Demais Atividades de Ensino</t>
  </si>
  <si>
    <t>Seção II - PRODUÇÃO INTELECTUAL</t>
  </si>
  <si>
    <t>Seção III - ATIVIDADES DE PESQUISA E DE EXTENSÃO</t>
  </si>
  <si>
    <t>Seção IV - ATIVIDADES DE QUALIFICAÇÃO</t>
  </si>
  <si>
    <t>Seção V - ATIVIDADES ADMINISTRATIVAS E DE REPRESENTAÇÃO</t>
  </si>
  <si>
    <t>Seção VII - OUTRAS ATIVIDADES</t>
  </si>
  <si>
    <t>CARGOS DE DIREÇÃO (CD) E FUNÇÕES GRATIFICADAS (FG)</t>
  </si>
  <si>
    <t>TOTAL</t>
  </si>
  <si>
    <t>MÉDIA DE PONTOS</t>
  </si>
  <si>
    <t>* PONTUAÇÃO FINAL CONSIDERANDO LIMITES POR CATEGORIA</t>
  </si>
  <si>
    <t>MÉDIA DE PONTOS VÁLIDOS</t>
  </si>
  <si>
    <t>MÉDIA DA PONTUAÇÃO FINAL</t>
  </si>
  <si>
    <t>SUGESTÕES: Numerar comprovantes e indicar na coluna "ANEXOS"; Ocultar (não apagar) seções/linhas que não tenham dados antes de gerar o pdf.</t>
  </si>
  <si>
    <t>PERÍODO LETIVO</t>
  </si>
  <si>
    <t>CATEGORIAS DE ATIVIDADES</t>
  </si>
  <si>
    <t>PONTOS</t>
  </si>
  <si>
    <t>PONTOS VÁLIDOS</t>
  </si>
  <si>
    <t>LIMITE/ CATEGORIA</t>
  </si>
  <si>
    <t>PONTUAÇÃO FINAL</t>
  </si>
  <si>
    <t>DESCRIÇÃO</t>
  </si>
  <si>
    <t>CARGA-HORÁRIA</t>
  </si>
  <si>
    <t>PONTUAÇÃO</t>
  </si>
  <si>
    <t>ANEXOS</t>
  </si>
  <si>
    <t>Ministração de disciplina(s) de graduação e pós-graduação</t>
  </si>
  <si>
    <t>créditos (h/semana)</t>
  </si>
  <si>
    <t>Cada hora-aula semanal = 10 pontos/semestre</t>
  </si>
  <si>
    <t>Preparação de aulas e atendimento a alunos de disciplinas de graduação e pós-graduação (conforme Res.Nº 06/2001, mesma carga-horária das disciplinas)</t>
  </si>
  <si>
    <t>BB</t>
  </si>
  <si>
    <t>Ministração de curso(s) de extensão</t>
  </si>
  <si>
    <t>horas
(total)</t>
  </si>
  <si>
    <t>Cada 1,5 hora-aula = 1 ponto/semestre</t>
  </si>
  <si>
    <t>Total da Seção I.1 - Ministração de Disciplinas</t>
  </si>
  <si>
    <t>TIPO DE ATIVIDADE (Orientação na Graduação)</t>
  </si>
  <si>
    <t>QTD ALUNOS</t>
  </si>
  <si>
    <t>QTD CRÉDITOS</t>
  </si>
  <si>
    <t>1. Acompanhamento de atividades curriculares especiais que conduzem à obtenção de crédito</t>
  </si>
  <si>
    <t>Orientação de Monografia</t>
  </si>
  <si>
    <r>
      <rPr>
        <rFont val="Arial"/>
        <color rgb="FF000000"/>
        <sz val="10.0"/>
      </rPr>
      <t xml:space="preserve">25% dos créditos atribuídos ao aluno </t>
    </r>
    <r>
      <rPr>
        <rFont val="Arial"/>
        <i/>
        <color rgb="FF000000"/>
        <sz val="10.0"/>
      </rPr>
      <t>(2,5 pontos/crédito)</t>
    </r>
  </si>
  <si>
    <t>Orientação de Estágio Curricular Supervisionado</t>
  </si>
  <si>
    <t>Orientação de TCC - Trabalho de Conclusão de Curso</t>
  </si>
  <si>
    <t>Orientação de Atividades Correlatas</t>
  </si>
  <si>
    <t>2. Ministração de Aula</t>
  </si>
  <si>
    <t>Prática de ensino</t>
  </si>
  <si>
    <t>100% dos créditos atribuídos ao aluno (10 pontos/crédito)</t>
  </si>
  <si>
    <t>Orientação na Graduação</t>
  </si>
  <si>
    <t>TIPO DE ATIVIDADE (Orientação na Pós-Graduação)</t>
  </si>
  <si>
    <t>QTD</t>
  </si>
  <si>
    <t>3. Orientação de tese</t>
  </si>
  <si>
    <t>/ aluno</t>
  </si>
  <si>
    <t>4. Co-orientação de tese</t>
  </si>
  <si>
    <t>5. Orientação de dissertação</t>
  </si>
  <si>
    <t>6. Co-orientação de dissertação</t>
  </si>
  <si>
    <r>
      <rPr>
        <rFont val="Arial"/>
        <color rgb="FF000000"/>
        <sz val="10.0"/>
      </rPr>
      <t xml:space="preserve">7. Orientação de trabalhos finais de curso </t>
    </r>
    <r>
      <rPr>
        <rFont val="Arial"/>
        <i/>
        <color rgb="FF000000"/>
        <sz val="10.0"/>
      </rPr>
      <t>lato sensu</t>
    </r>
  </si>
  <si>
    <t>8. Co-orientação de trabalhos finais de curso lato sensu</t>
  </si>
  <si>
    <t>Orientação na Pós-Graduação</t>
  </si>
  <si>
    <t>Total da Seção I.2 - Demais Atividades de Ensino</t>
  </si>
  <si>
    <t xml:space="preserve">1. Livros técnico-científicos ou artístico-culturais publicados na área acadêmica, com autoria individual, aprovados por Conselho Editorial ou com registro ISBN </t>
  </si>
  <si>
    <t>/ livro</t>
  </si>
  <si>
    <t>2. Livros técnico-científicos ou artístico-culturais publicados na área acadêmica, com mais de um autor, aprovados por Conselho Editorial ou com registro ISBN</t>
  </si>
  <si>
    <t>3. Capítulos de livros técnico-científicos ou artístico-culturais publicados na área acadêmica, aprovados por Conselho Editorial ou com registro ISBN</t>
  </si>
  <si>
    <t>/ capítulo</t>
  </si>
  <si>
    <t>4. Publicação de tradução de livro técnico-científico ou artístico-cultural, aprovada por Conselho Editorial ou com registro ISBN</t>
  </si>
  <si>
    <t>5. Publicação de tradução de capítulo de livro técnico-científico ou artístico-cultural, aprovada por Conselho Editorial ou com registro ISBN</t>
  </si>
  <si>
    <t>6. Publicação de tradução de artigo técnico-científico ou artístico-cultural, aprovada por Conselho Editorial</t>
  </si>
  <si>
    <t>/ artigo</t>
  </si>
  <si>
    <t>7. Artigos técnicos ou científicos publicados em periódicos indexados internacionalmente</t>
  </si>
  <si>
    <t>8. Artigos técnicos ou científicos publicados em periódicos de circulação nacional</t>
  </si>
  <si>
    <t xml:space="preserve">9. Artigos de divulgação científica, tecnológica, artística ou cultural publicados em periódicos especializados </t>
  </si>
  <si>
    <t>10. Trabalhos completos publicados em anais de eventos internacionais</t>
  </si>
  <si>
    <t>/ trabalho</t>
  </si>
  <si>
    <t>11. Trabalhos completos publicados em anais de eventos nacionais</t>
  </si>
  <si>
    <t>12. Resumos publicados em anais de eventos internacionais</t>
  </si>
  <si>
    <t>/ resumo</t>
  </si>
  <si>
    <t>13. Resumos publicados em anais de eventos nacionais</t>
  </si>
  <si>
    <t>14. Obras artísticas ou culturais premiadas internacionalmente</t>
  </si>
  <si>
    <t>pontos</t>
  </si>
  <si>
    <t>15. Obras artísticas ou culturais apresentadas ou publicadas internacionalmente</t>
  </si>
  <si>
    <t>16. Obras artísticas ou culturais premiadas nacionalmente</t>
  </si>
  <si>
    <t>17. Obras artísticas ou culturais apresentadas ou publicadas nacionalmente</t>
  </si>
  <si>
    <t>18. Obras artísticas ou culturais premiadas regionalmente</t>
  </si>
  <si>
    <t>19. Obras artísticas ou culturais apresentadas ou publicadas regionalmente</t>
  </si>
  <si>
    <t>20. Obras artísticas ou culturais premiadas localmente</t>
  </si>
  <si>
    <t>21. Obras artísticas ou culturais apresentadas ou publicadas localmente</t>
  </si>
  <si>
    <t>22. Apresentação pública como instrumentista solista, cantor solista, maestro, bailarino solista, ator principal ou diretor, em eventos de responsabilidade institucional</t>
  </si>
  <si>
    <t>/ apre-sentação</t>
  </si>
  <si>
    <t>23. Apresentação pública como instrumentista de conjunto ou orquestra, coralista, vocalista, ator coadjuvante, bailarino do corpo, em eventos de responsabilidade institucional</t>
  </si>
  <si>
    <t>24. Patentes registradas</t>
  </si>
  <si>
    <t>/ patente</t>
  </si>
  <si>
    <t>25. Participação em eventos técnico-científicos ou artístico-culturais como conferencista ou artista convidado</t>
  </si>
  <si>
    <t>/ evento</t>
  </si>
  <si>
    <t>26. Participação em eventos técnico-científicos ou artístico-culturais como debatedor convidado</t>
  </si>
  <si>
    <t>27. Ministração de minicursos ou palestras em eventos técnico-científicos ou artístico-culturais</t>
  </si>
  <si>
    <t>/ atividade</t>
  </si>
  <si>
    <t>28. Participação em Conselho Editorial de Editoras ou revistas técnico-científicas ou artístico-culturais indexadas</t>
  </si>
  <si>
    <t>/ ano</t>
  </si>
  <si>
    <t>29. Participação em Conselho Editorial de revistas técnico-científicas ou artístico-culturais</t>
  </si>
  <si>
    <t>30. Editoração de revista técnico-científica ou artístico-cultural indexada</t>
  </si>
  <si>
    <t>31. Editoração de revista técnico-científica ou artístico-cultural com conselho editorial</t>
  </si>
  <si>
    <t>32. Organização de livros técnico-científicos ou artístico-culturais ou revistas técnico-científicas ou artístico-culturais, na área acadêmica, aprovados por Conselho Editorial ou com registro ISBN</t>
  </si>
  <si>
    <t>/ livro ou revista</t>
  </si>
  <si>
    <t>33. Produção de material didático instrucional mediante comprovação pelo setor competente</t>
  </si>
  <si>
    <t>/ item</t>
  </si>
  <si>
    <t>34. Tradução simultânea de cunho institucional em evento técnico-científico ou artístico-cultural</t>
  </si>
  <si>
    <t>/ sessão</t>
  </si>
  <si>
    <t>35. Relatório Final de Pesquisa ou Extensão, aprovados pelo departamento, relativo aos itens, 1, 2, 4 e 5 da Seção III</t>
  </si>
  <si>
    <t>/ relatório</t>
  </si>
  <si>
    <t>Total da Seção II - PRODUÇÃO INTELECTUAL</t>
  </si>
  <si>
    <t>LIMITE</t>
  </si>
  <si>
    <t>1. Coordenação de Programas de intercâmbio científico para formação de recursos humanos de alto nível e de projeto integrado de pesquisa cadastrado em agência de fomento ou aprovada pelo Departamento (não cumulativa com 3 para o mesmo projeto)</t>
  </si>
  <si>
    <t>DDDD</t>
  </si>
  <si>
    <t>2. Execução de projeto individual de pesquisa cadastrada em agência de fomento ou aprovada pelo Departamento.</t>
  </si>
  <si>
    <t>3. Participação de projeto integrado de pesquisa cadastrada em agência de fomento ou aprovada pelo Departamento.</t>
  </si>
  <si>
    <t xml:space="preserve">4. Coordenação de ação permanente de extensão aprovada no Departamento, com registro na PRAC, que apresente interface com o ensino ou a pesquisa e caráter interdepartamental (não cumulativo com os itens 5 e 6) </t>
  </si>
  <si>
    <t>/ ano, mediante relatório</t>
  </si>
  <si>
    <t>CCC</t>
  </si>
  <si>
    <t>5. Coordenação de ação permanente de extensão aprovada no Departamento, com registro na PRAC, que apresente interface com o ensino ou a pesquisa.</t>
  </si>
  <si>
    <t>N/A</t>
  </si>
  <si>
    <t>6. Participação de ação permanente de extensão (membro da equipe) aprovada no Departamento, com registro na PRAC.</t>
  </si>
  <si>
    <t>7. Assessoria e consultoria externas conveniadas (Convênio ou Termo Aditivo, com registro na PROPLAN) aprovada no Departamento.</t>
  </si>
  <si>
    <t>8. Elaboração de laudos técnicos</t>
  </si>
  <si>
    <t>/ laudo</t>
  </si>
  <si>
    <t>9. Prestação direta de serviços à comunidade, nas unidades HU’s, HV, laboratórios, clínicas, fazendas experimentais e órgãos assemelhados, com aprovação do Departamento (não cumulativo com as atividades de ensino)</t>
  </si>
  <si>
    <t>/ hora semanal em todo o ano</t>
  </si>
  <si>
    <t>10. Consultoria Ad Hoc à Instituições ou agências de fomento para análise ou participação em processos seletivos de projetos em programas oficiais</t>
  </si>
  <si>
    <t>/ consultoria</t>
  </si>
  <si>
    <t>Total da Seção III - ATIVIDADES DE PESQUISA E DE EXTENSÃO</t>
  </si>
  <si>
    <t>1. Participação em programa de qualificação, em mestrado ou doutorado, ou em estágio de pós-doutorado, e programa de formação de recursos humanos de alto nível, regularmente afastado.</t>
  </si>
  <si>
    <t>2. Apresentação do Formulário de Acompanhamento do Docente em Capacitação, da PRPG, aprovado pelo orientador.</t>
  </si>
  <si>
    <t>3. Apresentação do relatório de pesquisa para os docentes em estágio de pós-doutorado, aprovado pelo Conselho Departamental.</t>
  </si>
  <si>
    <t>Total da Seção IV - ATIVIDADES DE QUALIFICAÇÃO</t>
  </si>
  <si>
    <t>1. Subchefia de Departamento e Vice-Coordenação de Curso e Núcleo</t>
  </si>
  <si>
    <t>2. Assessoria à Administração Superior com função não correspondente a CD, FG1 ou FG2</t>
  </si>
  <si>
    <t>3. Assessoria a Centro (no limite de cinco assessores por Centro)</t>
  </si>
  <si>
    <t>4. Assessoria de Departamento (no limite de três assessores por Departamento)</t>
  </si>
  <si>
    <t>5. Chefia de setor produtivo, agroindústria, agricultura, zootecnia e similares</t>
  </si>
  <si>
    <r>
      <rPr>
        <rFont val="Arial"/>
        <color rgb="FF000000"/>
        <sz val="10.0"/>
      </rPr>
      <t xml:space="preserve">6. Coordenação de cursos </t>
    </r>
    <r>
      <rPr>
        <rFont val="Arial"/>
        <i/>
        <color rgb="FF000000"/>
        <sz val="10.0"/>
      </rPr>
      <t>lato sensu (limite de 20 pontos)</t>
    </r>
  </si>
  <si>
    <t>/ curso</t>
  </si>
  <si>
    <t>7. Coordenação Geral de programas e projetos permanentes institucionais</t>
  </si>
  <si>
    <t>/ programa, projeto</t>
  </si>
  <si>
    <t>8. Coordenação de projetos de Monitoria, PROLICEN ou PET no âmbito do Departamento ou Curso</t>
  </si>
  <si>
    <t>/ projeto</t>
  </si>
  <si>
    <t>9. Coordenação de Laboratório de Pesquisa e de apoio ao ensino</t>
  </si>
  <si>
    <t>10. Coordenação de Curso de Extensão devidamente regularizado</t>
  </si>
  <si>
    <t>/ Curso</t>
  </si>
  <si>
    <t>11. Coordenação de disciplina</t>
  </si>
  <si>
    <t>12. Tutoria de aluno de graduação</t>
  </si>
  <si>
    <t>13. Representante de área acadêmica, preceptor de residência médica, chefe de serviços médicos, chefe de divisão clínica</t>
  </si>
  <si>
    <r>
      <rPr>
        <rFont val="Arial"/>
        <color rgb="FF000000"/>
        <sz val="10.0"/>
      </rPr>
      <t>14. Participação ponderada pela presença em cada sessão das reuniões de Conselhos Superiores, na qualidade de membro titular (</t>
    </r>
    <r>
      <rPr>
        <rFont val="Arial"/>
        <i/>
        <color rgb="FF000000"/>
        <sz val="10.0"/>
      </rPr>
      <t>não serão atribuídos os pontos deste item aos membros natos destes Conselhos Superiores</t>
    </r>
    <r>
      <rPr>
        <rFont val="Arial"/>
        <color rgb="FF000000"/>
        <sz val="10.0"/>
      </rPr>
      <t>)</t>
    </r>
  </si>
  <si>
    <r>
      <rPr>
        <rFont val="Arial"/>
        <color rgb="FF000000"/>
        <sz val="10.0"/>
      </rPr>
      <t>15. Participação ponderada pela presença em cada sessão das reuniões de Conselhos Superiores na qualidade de membro suplente (</t>
    </r>
    <r>
      <rPr>
        <rFont val="Arial"/>
        <i/>
        <color rgb="FF000000"/>
        <sz val="10.0"/>
      </rPr>
      <t>não serão atribuídos os pontos deste item aos suplentes dos membros natos destes Conselhos Superiores</t>
    </r>
    <r>
      <rPr>
        <rFont val="Arial"/>
        <color rgb="FF000000"/>
        <sz val="10.0"/>
      </rPr>
      <t>)</t>
    </r>
  </si>
  <si>
    <t>16. Participação em Conselhos e Fóruns de políticas públicas representando a UFPB com ato de nomeação do Reitor</t>
  </si>
  <si>
    <t>/ ano de representação</t>
  </si>
  <si>
    <r>
      <rPr>
        <rFont val="Arial"/>
        <color rgb="FF000000"/>
        <sz val="10.0"/>
      </rPr>
      <t>17. Cargo de direção em Sindicato Docente (</t>
    </r>
    <r>
      <rPr>
        <rFont val="Arial"/>
        <i/>
        <color rgb="FF000000"/>
        <sz val="10.0"/>
      </rPr>
      <t>local ou nacional</t>
    </r>
    <r>
      <rPr>
        <rFont val="Arial"/>
        <color rgb="FF000000"/>
        <sz val="10.0"/>
      </rPr>
      <t>) ou em Conselhos de Políticas Públicas</t>
    </r>
  </si>
  <si>
    <r>
      <rPr>
        <rFont val="Arial"/>
        <color rgb="FF000000"/>
        <sz val="10.0"/>
      </rPr>
      <t>18. Participação em Colegiados de Cursos, Câmaras Departamentais ou de Conselhos Hospitalares na qualidade de membro titular (</t>
    </r>
    <r>
      <rPr>
        <rFont val="Arial"/>
        <i/>
        <color rgb="FF000000"/>
        <sz val="10.0"/>
      </rPr>
      <t>não serão atribuídos os pontos deste item aos membros natos destes Colegiados</t>
    </r>
    <r>
      <rPr>
        <rFont val="Arial"/>
        <color rgb="FF000000"/>
        <sz val="10.0"/>
      </rPr>
      <t>)</t>
    </r>
  </si>
  <si>
    <t>Total da Seção V - ATIVIDADES ADMINISTRATIVAS E DE REPRESENTAÇÃO</t>
  </si>
  <si>
    <t>1. Participação em equipe executora de programas e projetos permanentes institucionais</t>
  </si>
  <si>
    <t>2. Participação em equipe executora de projetos de Monitoria, PROLICEN, PROIN ou PET no âmbito do Departamento ou Curso</t>
  </si>
  <si>
    <t xml:space="preserve">3. Orientação a alunos de graduação em projetos de ensino, pesquisa e extensão </t>
  </si>
  <si>
    <t>alunos</t>
  </si>
  <si>
    <t>4. Teses defendidas e aprovadas sob orientação do docente</t>
  </si>
  <si>
    <t>/ tese</t>
  </si>
  <si>
    <t>5. Dissertações defendidas e aprovadas sob orientação do docente</t>
  </si>
  <si>
    <t>/ dissertação</t>
  </si>
  <si>
    <t>6. Monografias defendidas e aprovadas sob orientação do docente</t>
  </si>
  <si>
    <t>/ monografia</t>
  </si>
  <si>
    <t>7. Participação em banca examinadora de tese</t>
  </si>
  <si>
    <t>8. Participação em banca examinadora de dissertação</t>
  </si>
  <si>
    <r>
      <rPr>
        <rFont val="Arial"/>
        <color rgb="FF000000"/>
        <sz val="10.0"/>
      </rPr>
      <t xml:space="preserve">9. Participação em banca examinadora de monografia, TCC, relatórios técnicos ou similares, exigidos para integralização curricular dos cursos de graduação e </t>
    </r>
    <r>
      <rPr>
        <rFont val="Arial"/>
        <i/>
        <color rgb="FF000000"/>
        <sz val="10.0"/>
      </rPr>
      <t>lato sensu</t>
    </r>
  </si>
  <si>
    <t>10. Participação em banca examinadora de concurso público para professor titular</t>
  </si>
  <si>
    <t>/ banca</t>
  </si>
  <si>
    <t>11. Participação em banca examinadora de concurso público para nomeação de professor de ensino superior</t>
  </si>
  <si>
    <t>12. Participação em banca examinadora de seleção para professor temporário</t>
  </si>
  <si>
    <t>13. Participação em comissões acadêmicas, assessorias e consultorias que tratem de assunto de abrangência geral da Instituição, por designação da Administração Superior, através de portaria, ou por solicitação de outros órgãos</t>
  </si>
  <si>
    <t>/ participação</t>
  </si>
  <si>
    <t>14. Participação em comissões acadêmicas, assessorias e consultorias que tratem de assunto de abrangência do centro por designação do chefe imediato</t>
  </si>
  <si>
    <t>15. Consultoria a revistas técnico-científicas ou artístico-culturais (árbitro)</t>
  </si>
  <si>
    <t>/ parecer</t>
  </si>
  <si>
    <t>16. Participação em banca de seleção de alunos para o doutorado</t>
  </si>
  <si>
    <t>17. Participação em banca de seleção de alunos para o mestrado</t>
  </si>
  <si>
    <t>18. Participação em banca de seleção de alunos para a especialização</t>
  </si>
  <si>
    <t>19. Participação em bancas examinadoras de exame de qualificação</t>
  </si>
  <si>
    <t>20. Participação em processo seletivo de alunos de graduação candidatos à bolsa em programas institucionais</t>
  </si>
  <si>
    <t>/ programa</t>
  </si>
  <si>
    <t>21. Participação em provas de proficiência em línguas estrangeiras (elaboração, aplicação e avaliação)</t>
  </si>
  <si>
    <t>/ prova</t>
  </si>
  <si>
    <t>22. Coordenação de evento técnico-científico ou artístico-cultural internacional</t>
  </si>
  <si>
    <t>23. Coordenação de evento técnico-científico ou artístico-cultural nacional</t>
  </si>
  <si>
    <t>24. Coordenação de evento técnico-científico ou artístico-cultural regional</t>
  </si>
  <si>
    <t>25. Coordenação de evento técnico-científico ou artístico-cultural local</t>
  </si>
  <si>
    <t>26. Membro de comissão de evento técnico-científico ou artístico-cultural internacional</t>
  </si>
  <si>
    <t>27. Membro de comissão de evento técnico-científico ou artístico-cultural nacional</t>
  </si>
  <si>
    <t>28. Membro de comissão de evento técnico-científico ou artístico-cultural regional</t>
  </si>
  <si>
    <t>29. Membro de comissão de evento técnico-científico ou artístico-cultural local</t>
  </si>
  <si>
    <t>30. Participação efetiva em seminário ou mini-curso visando o aperfeiçoamento profissional</t>
  </si>
  <si>
    <t>/ 15 horas de duração de atividade</t>
  </si>
  <si>
    <t xml:space="preserve">31. Participação em comissões de especialistas ou comissões de avaliação de condições de oferta ou reconhecimento de cursos </t>
  </si>
  <si>
    <t>/ comissão</t>
  </si>
  <si>
    <t>32. Coordenação de seminário em nível de Departamento ou Centro</t>
  </si>
  <si>
    <t>/ seminário</t>
  </si>
  <si>
    <t>Total da Seção VII - OUTRAS ATIVIDADES</t>
  </si>
  <si>
    <t>Exercício de Cargo de Direção (CD)</t>
  </si>
  <si>
    <t>Exercício de Função Gratificada (FG)</t>
  </si>
  <si>
    <t>Total da Seção - CARGOS DE DIREÇÃO (CD) E FUNÇÕES GRATIFICADAS (FG)</t>
  </si>
  <si>
    <t>PONTUAÇÃO TOTAL DO PERÍODO LETIVO</t>
  </si>
  <si>
    <r>
      <rPr>
        <rFont val="Arial"/>
        <color rgb="FF000000"/>
        <sz val="10.0"/>
      </rPr>
      <t xml:space="preserve">25% dos créditos atribuídos ao aluno </t>
    </r>
    <r>
      <rPr>
        <rFont val="Arial"/>
        <i/>
        <color rgb="FF000000"/>
        <sz val="10.0"/>
      </rPr>
      <t>(2,5 pontos/crédito)</t>
    </r>
  </si>
  <si>
    <r>
      <rPr>
        <rFont val="Arial"/>
        <color rgb="FF000000"/>
        <sz val="10.0"/>
      </rPr>
      <t xml:space="preserve">7. Orientação de trabalhos finais de curso </t>
    </r>
    <r>
      <rPr>
        <rFont val="Arial"/>
        <i/>
        <color rgb="FF000000"/>
        <sz val="10.0"/>
      </rPr>
      <t>lato sensu</t>
    </r>
  </si>
  <si>
    <r>
      <rPr>
        <rFont val="Arial"/>
        <color rgb="FF000000"/>
        <sz val="10.0"/>
      </rPr>
      <t xml:space="preserve">6. Coordenação de cursos </t>
    </r>
    <r>
      <rPr>
        <rFont val="Arial"/>
        <i/>
        <color rgb="FF000000"/>
        <sz val="10.0"/>
      </rPr>
      <t>lato sensu (limite de 20 pontos)</t>
    </r>
  </si>
  <si>
    <r>
      <rPr>
        <rFont val="Arial"/>
        <color rgb="FF000000"/>
        <sz val="10.0"/>
      </rPr>
      <t>14. Participação ponderada pela presença em cada sessão das reuniões de Conselhos Superiores, na qualidade de membro titular (</t>
    </r>
    <r>
      <rPr>
        <rFont val="Arial"/>
        <i/>
        <color rgb="FF000000"/>
        <sz val="10.0"/>
      </rPr>
      <t>não serão atribuídos os pontos deste item aos membros natos destes Conselhos Superiores</t>
    </r>
    <r>
      <rPr>
        <rFont val="Arial"/>
        <color rgb="FF000000"/>
        <sz val="10.0"/>
      </rPr>
      <t>)</t>
    </r>
  </si>
  <si>
    <r>
      <rPr>
        <rFont val="Arial"/>
        <color rgb="FF000000"/>
        <sz val="10.0"/>
      </rPr>
      <t>15. Participação ponderada pela presença em cada sessão das reuniões de Conselhos Superiores na qualidade de membro suplente (</t>
    </r>
    <r>
      <rPr>
        <rFont val="Arial"/>
        <i/>
        <color rgb="FF000000"/>
        <sz val="10.0"/>
      </rPr>
      <t>não serão atribuídos os pontos deste item aos suplentes dos membros natos destes Conselhos Superiores</t>
    </r>
    <r>
      <rPr>
        <rFont val="Arial"/>
        <color rgb="FF000000"/>
        <sz val="10.0"/>
      </rPr>
      <t>)</t>
    </r>
  </si>
  <si>
    <r>
      <rPr>
        <rFont val="Arial"/>
        <color rgb="FF000000"/>
        <sz val="10.0"/>
      </rPr>
      <t>17. Cargo de direção em Sindicato Docente (</t>
    </r>
    <r>
      <rPr>
        <rFont val="Arial"/>
        <i/>
        <color rgb="FF000000"/>
        <sz val="10.0"/>
      </rPr>
      <t>local ou nacional</t>
    </r>
    <r>
      <rPr>
        <rFont val="Arial"/>
        <color rgb="FF000000"/>
        <sz val="10.0"/>
      </rPr>
      <t>) ou em Conselhos de Políticas Públicas</t>
    </r>
  </si>
  <si>
    <r>
      <rPr>
        <rFont val="Arial"/>
        <color rgb="FF000000"/>
        <sz val="10.0"/>
      </rPr>
      <t>18. Participação em Colegiados de Cursos, Câmaras Departamentais ou de Conselhos Hospitalares na qualidade de membro titular (</t>
    </r>
    <r>
      <rPr>
        <rFont val="Arial"/>
        <i/>
        <color rgb="FF000000"/>
        <sz val="10.0"/>
      </rPr>
      <t>não serão atribuídos os pontos deste item aos membros natos destes Colegiados</t>
    </r>
    <r>
      <rPr>
        <rFont val="Arial"/>
        <color rgb="FF000000"/>
        <sz val="10.0"/>
      </rPr>
      <t>)</t>
    </r>
  </si>
  <si>
    <r>
      <rPr>
        <rFont val="Arial"/>
        <color rgb="FF000000"/>
        <sz val="10.0"/>
      </rPr>
      <t xml:space="preserve">9. Participação em banca examinadora de monografia, TCC, relatórios técnicos ou similares, exigidos para integralização curricular dos cursos de graduação e </t>
    </r>
    <r>
      <rPr>
        <rFont val="Arial"/>
        <i/>
        <color rgb="FF000000"/>
        <sz val="10.0"/>
      </rPr>
      <t>lato sensu</t>
    </r>
  </si>
  <si>
    <r>
      <rPr>
        <rFont val="Arial"/>
        <color rgb="FF000000"/>
        <sz val="10.0"/>
      </rPr>
      <t xml:space="preserve">25% dos créditos atribuídos ao aluno </t>
    </r>
    <r>
      <rPr>
        <rFont val="Arial"/>
        <i/>
        <color rgb="FF000000"/>
        <sz val="10.0"/>
      </rPr>
      <t>(2,5 pontos/crédito)</t>
    </r>
  </si>
  <si>
    <r>
      <rPr>
        <rFont val="Arial"/>
        <color rgb="FF000000"/>
        <sz val="10.0"/>
      </rPr>
      <t xml:space="preserve">7. Orientação de trabalhos finais de curso </t>
    </r>
    <r>
      <rPr>
        <rFont val="Arial"/>
        <i/>
        <color rgb="FF000000"/>
        <sz val="10.0"/>
      </rPr>
      <t>lato sensu</t>
    </r>
  </si>
  <si>
    <r>
      <rPr>
        <rFont val="Arial"/>
        <color rgb="FF000000"/>
        <sz val="10.0"/>
      </rPr>
      <t xml:space="preserve">6. Coordenação de cursos </t>
    </r>
    <r>
      <rPr>
        <rFont val="Arial"/>
        <i/>
        <color rgb="FF000000"/>
        <sz val="10.0"/>
      </rPr>
      <t>lato sensu (limite de 20 pontos)</t>
    </r>
  </si>
  <si>
    <r>
      <rPr>
        <rFont val="Arial"/>
        <color rgb="FF000000"/>
        <sz val="10.0"/>
      </rPr>
      <t>14. Participação ponderada pela presença em cada sessão das reuniões de Conselhos Superiores, na qualidade de membro titular (</t>
    </r>
    <r>
      <rPr>
        <rFont val="Arial"/>
        <i/>
        <color rgb="FF000000"/>
        <sz val="10.0"/>
      </rPr>
      <t>não serão atribuídos os pontos deste item aos membros natos destes Conselhos Superiores</t>
    </r>
    <r>
      <rPr>
        <rFont val="Arial"/>
        <color rgb="FF000000"/>
        <sz val="10.0"/>
      </rPr>
      <t>)</t>
    </r>
  </si>
  <si>
    <r>
      <rPr>
        <rFont val="Arial"/>
        <color rgb="FF000000"/>
        <sz val="10.0"/>
      </rPr>
      <t>15. Participação ponderada pela presença em cada sessão das reuniões de Conselhos Superiores na qualidade de membro suplente (</t>
    </r>
    <r>
      <rPr>
        <rFont val="Arial"/>
        <i/>
        <color rgb="FF000000"/>
        <sz val="10.0"/>
      </rPr>
      <t>não serão atribuídos os pontos deste item aos suplentes dos membros natos destes Conselhos Superiores</t>
    </r>
    <r>
      <rPr>
        <rFont val="Arial"/>
        <color rgb="FF000000"/>
        <sz val="10.0"/>
      </rPr>
      <t>)</t>
    </r>
  </si>
  <si>
    <r>
      <rPr>
        <rFont val="Arial"/>
        <color rgb="FF000000"/>
        <sz val="10.0"/>
      </rPr>
      <t>17. Cargo de direção em Sindicato Docente (</t>
    </r>
    <r>
      <rPr>
        <rFont val="Arial"/>
        <i/>
        <color rgb="FF000000"/>
        <sz val="10.0"/>
      </rPr>
      <t>local ou nacional</t>
    </r>
    <r>
      <rPr>
        <rFont val="Arial"/>
        <color rgb="FF000000"/>
        <sz val="10.0"/>
      </rPr>
      <t>) ou em Conselhos de Políticas Públicas</t>
    </r>
  </si>
  <si>
    <r>
      <rPr>
        <rFont val="Arial"/>
        <color rgb="FF000000"/>
        <sz val="10.0"/>
      </rPr>
      <t>18. Participação em Colegiados de Cursos, Câmaras Departamentais ou de Conselhos Hospitalares na qualidade de membro titular (</t>
    </r>
    <r>
      <rPr>
        <rFont val="Arial"/>
        <i/>
        <color rgb="FF000000"/>
        <sz val="10.0"/>
      </rPr>
      <t>não serão atribuídos os pontos deste item aos membros natos destes Colegiados</t>
    </r>
    <r>
      <rPr>
        <rFont val="Arial"/>
        <color rgb="FF000000"/>
        <sz val="10.0"/>
      </rPr>
      <t>)</t>
    </r>
  </si>
  <si>
    <r>
      <rPr>
        <rFont val="Arial"/>
        <color rgb="FF000000"/>
        <sz val="10.0"/>
      </rPr>
      <t xml:space="preserve">9. Participação em banca examinadora de monografia, TCC, relatórios técnicos ou similares, exigidos para integralização curricular dos cursos de graduação e </t>
    </r>
    <r>
      <rPr>
        <rFont val="Arial"/>
        <i/>
        <color rgb="FF000000"/>
        <sz val="10.0"/>
      </rPr>
      <t>lato sensu</t>
    </r>
  </si>
  <si>
    <r>
      <rPr>
        <rFont val="Arial"/>
        <color rgb="FF000000"/>
        <sz val="10.0"/>
      </rPr>
      <t xml:space="preserve">25% dos créditos atribuídos ao aluno </t>
    </r>
    <r>
      <rPr>
        <rFont val="Arial"/>
        <i/>
        <color rgb="FF000000"/>
        <sz val="10.0"/>
      </rPr>
      <t>(2,5 pontos/crédito)</t>
    </r>
  </si>
  <si>
    <r>
      <rPr>
        <rFont val="Arial"/>
        <color rgb="FF000000"/>
        <sz val="10.0"/>
      </rPr>
      <t xml:space="preserve">7. Orientação de trabalhos finais de curso </t>
    </r>
    <r>
      <rPr>
        <rFont val="Arial"/>
        <i/>
        <color rgb="FF000000"/>
        <sz val="10.0"/>
      </rPr>
      <t>lato sensu</t>
    </r>
  </si>
  <si>
    <r>
      <rPr>
        <rFont val="Arial"/>
        <color rgb="FF000000"/>
        <sz val="10.0"/>
      </rPr>
      <t xml:space="preserve">6. Coordenação de cursos </t>
    </r>
    <r>
      <rPr>
        <rFont val="Arial"/>
        <i/>
        <color rgb="FF000000"/>
        <sz val="10.0"/>
      </rPr>
      <t>lato sensu (limite de 20 pontos)</t>
    </r>
  </si>
  <si>
    <r>
      <rPr>
        <rFont val="Arial"/>
        <color rgb="FF000000"/>
        <sz val="10.0"/>
      </rPr>
      <t>14. Participação ponderada pela presença em cada sessão das reuniões de Conselhos Superiores, na qualidade de membro titular (</t>
    </r>
    <r>
      <rPr>
        <rFont val="Arial"/>
        <i/>
        <color rgb="FF000000"/>
        <sz val="10.0"/>
      </rPr>
      <t>não serão atribuídos os pontos deste item aos membros natos destes Conselhos Superiores</t>
    </r>
    <r>
      <rPr>
        <rFont val="Arial"/>
        <color rgb="FF000000"/>
        <sz val="10.0"/>
      </rPr>
      <t>)</t>
    </r>
  </si>
  <si>
    <r>
      <rPr>
        <rFont val="Arial"/>
        <color rgb="FF000000"/>
        <sz val="10.0"/>
      </rPr>
      <t>15. Participação ponderada pela presença em cada sessão das reuniões de Conselhos Superiores na qualidade de membro suplente (</t>
    </r>
    <r>
      <rPr>
        <rFont val="Arial"/>
        <i/>
        <color rgb="FF000000"/>
        <sz val="10.0"/>
      </rPr>
      <t>não serão atribuídos os pontos deste item aos suplentes dos membros natos destes Conselhos Superiores</t>
    </r>
    <r>
      <rPr>
        <rFont val="Arial"/>
        <color rgb="FF000000"/>
        <sz val="10.0"/>
      </rPr>
      <t>)</t>
    </r>
  </si>
  <si>
    <r>
      <rPr>
        <rFont val="Arial"/>
        <color rgb="FF000000"/>
        <sz val="10.0"/>
      </rPr>
      <t>17. Cargo de direção em Sindicato Docente (</t>
    </r>
    <r>
      <rPr>
        <rFont val="Arial"/>
        <i/>
        <color rgb="FF000000"/>
        <sz val="10.0"/>
      </rPr>
      <t>local ou nacional</t>
    </r>
    <r>
      <rPr>
        <rFont val="Arial"/>
        <color rgb="FF000000"/>
        <sz val="10.0"/>
      </rPr>
      <t>) ou em Conselhos de Políticas Públicas</t>
    </r>
  </si>
  <si>
    <r>
      <rPr>
        <rFont val="Arial"/>
        <color rgb="FF000000"/>
        <sz val="10.0"/>
      </rPr>
      <t>18. Participação em Colegiados de Cursos, Câmaras Departamentais ou de Conselhos Hospitalares na qualidade de membro titular (</t>
    </r>
    <r>
      <rPr>
        <rFont val="Arial"/>
        <i/>
        <color rgb="FF000000"/>
        <sz val="10.0"/>
      </rPr>
      <t>não serão atribuídos os pontos deste item aos membros natos destes Colegiados</t>
    </r>
    <r>
      <rPr>
        <rFont val="Arial"/>
        <color rgb="FF000000"/>
        <sz val="10.0"/>
      </rPr>
      <t>)</t>
    </r>
  </si>
  <si>
    <r>
      <rPr>
        <rFont val="Arial"/>
        <color rgb="FF000000"/>
        <sz val="10.0"/>
      </rPr>
      <t xml:space="preserve">9. Participação em banca examinadora de monografia, TCC, relatórios técnicos ou similares, exigidos para integralização curricular dos cursos de graduação e </t>
    </r>
    <r>
      <rPr>
        <rFont val="Arial"/>
        <i/>
        <color rgb="FF000000"/>
        <sz val="10.0"/>
      </rPr>
      <t>lato sensu</t>
    </r>
  </si>
  <si>
    <t>SUGESTÃO: Gerar relação de anexos indicando os períodos letivos aos quais se referem</t>
  </si>
  <si>
    <t>RELAÇÃO DE ANEXOS</t>
  </si>
  <si>
    <t>Nº</t>
  </si>
  <si>
    <t>Descrição do documento</t>
  </si>
  <si>
    <t>01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</si>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</sst>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rgb="FF000000"/>
      <name val="Calibri"/>
    </font>
    <font>
      <b/>
      <sz val="10.0"/>
      <color rgb="FF000000"/>
      <name val="Arial"/>
    </font>
    <font/>
    <font>
      <sz val="10.0"/>
      <color rgb="FF000000"/>
      <name val="Arial"/>
    </font>
    <font>
      <b/>
      <sz val="11.0"/>
      <color rgb="FF000000"/>
      <name val="Arial"/>
    </font>
    <font>
      <i/>
      <sz val="10.0"/>
      <color rgb="FF000000"/>
      <name val="Arial"/>
    </font>
    <font>
      <b/>
      <sz val="12.0"/>
      <color rgb="FF000000"/>
      <name val="Arial"/>
    </font>
    <font>
      <sz val="12.0"/>
      <color rgb="FF000000"/>
      <name val="Arial"/>
    </font>
    <font>
      <b/>
      <i/>
      <sz val="10.0"/>
      <color rgb="FF000000"/>
      <name val="Arial"/>
    </font>
    <font>
      <b/>
      <i/>
      <sz val="10.0"/>
      <name val="Arial"/>
    </font>
    <font>
      <b/>
      <sz val="11.0"/>
      <color rgb="FF000000"/>
      <name val="Calibri"/>
    </font>
    <font>
      <b/>
      <sz val="11.0"/>
      <name val="Calibri"/>
    </font>
    <font>
      <sz val="11.0"/>
      <name val="Calibri"/>
    </font>
    <font>
      <sz val="11.0"/>
      <color rgb="FFFF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CCC0D9"/>
        <bgColor rgb="FFCCC0D9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C6D9F0"/>
        <bgColor rgb="FFC6D9F0"/>
      </patternFill>
    </fill>
    <fill>
      <patternFill patternType="solid">
        <fgColor rgb="FFEAF1DD"/>
        <bgColor rgb="FFEAF1DD"/>
      </patternFill>
    </fill>
    <fill>
      <patternFill patternType="solid">
        <fgColor rgb="FFF2F2F2"/>
        <bgColor rgb="FFF2F2F2"/>
      </patternFill>
    </fill>
  </fills>
  <borders count="34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right" shrinkToFit="0" vertical="center" wrapText="1"/>
    </xf>
    <xf borderId="1" fillId="3" fontId="1" numFmtId="0" xfId="0" applyAlignment="1" applyBorder="1" applyFill="1" applyFont="1">
      <alignment horizontal="left" shrinkToFit="0" vertical="center" wrapText="0"/>
    </xf>
    <xf borderId="4" fillId="4" fontId="1" numFmtId="0" xfId="0" applyAlignment="1" applyBorder="1" applyFill="1" applyFont="1">
      <alignment horizontal="right" shrinkToFit="0" vertical="center" wrapText="0"/>
    </xf>
    <xf borderId="0" fillId="0" fontId="4" numFmtId="0" xfId="0" applyAlignment="1" applyFont="1">
      <alignment horizontal="center" shrinkToFit="0" vertical="center" wrapText="1"/>
    </xf>
    <xf borderId="5" fillId="3" fontId="4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5" fontId="1" numFmtId="0" xfId="0" applyAlignment="1" applyBorder="1" applyFill="1" applyFont="1">
      <alignment shrinkToFit="0" vertical="bottom" wrapText="1"/>
    </xf>
    <xf borderId="8" fillId="5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shrinkToFit="0" vertical="center" wrapText="1"/>
    </xf>
    <xf borderId="8" fillId="0" fontId="1" numFmtId="1" xfId="0" applyAlignment="1" applyBorder="1" applyFont="1" applyNumberFormat="1">
      <alignment horizontal="center" shrinkToFit="0" vertical="center" wrapText="0"/>
    </xf>
    <xf borderId="8" fillId="0" fontId="5" numFmtId="0" xfId="0" applyAlignment="1" applyBorder="1" applyFont="1">
      <alignment horizontal="left" shrinkToFit="0" vertical="center" wrapText="1"/>
    </xf>
    <xf borderId="8" fillId="0" fontId="5" numFmtId="1" xfId="0" applyAlignment="1" applyBorder="1" applyFont="1" applyNumberFormat="1">
      <alignment horizontal="center" shrinkToFit="0" vertical="center" wrapText="0"/>
    </xf>
    <xf borderId="8" fillId="0" fontId="5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horizontal="left" shrinkToFit="0" vertical="center" wrapText="1"/>
    </xf>
    <xf borderId="8" fillId="5" fontId="1" numFmtId="0" xfId="0" applyAlignment="1" applyBorder="1" applyFont="1">
      <alignment shrinkToFit="0" vertical="center" wrapText="1"/>
    </xf>
    <xf borderId="8" fillId="5" fontId="1" numFmtId="1" xfId="0" applyAlignment="1" applyBorder="1" applyFont="1" applyNumberFormat="1">
      <alignment horizontal="center" shrinkToFit="0" vertical="center" wrapText="0"/>
    </xf>
    <xf borderId="8" fillId="6" fontId="1" numFmtId="1" xfId="0" applyAlignment="1" applyBorder="1" applyFill="1" applyFont="1" applyNumberFormat="1">
      <alignment horizontal="center" shrinkToFit="0" vertical="center" wrapText="0"/>
    </xf>
    <xf borderId="8" fillId="5" fontId="3" numFmtId="0" xfId="0" applyAlignment="1" applyBorder="1" applyFont="1">
      <alignment shrinkToFit="0" vertical="center" wrapText="1"/>
    </xf>
    <xf borderId="0" fillId="0" fontId="1" numFmtId="0" xfId="0" applyAlignment="1" applyFont="1">
      <alignment shrinkToFit="0" vertical="center" wrapText="0"/>
    </xf>
    <xf borderId="8" fillId="6" fontId="1" numFmtId="0" xfId="0" applyAlignment="1" applyBorder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0" fillId="0" fontId="6" numFmtId="0" xfId="0" applyAlignment="1" applyFont="1">
      <alignment horizontal="center" shrinkToFit="0" vertical="center" wrapText="0"/>
    </xf>
    <xf borderId="0" fillId="0" fontId="6" numFmtId="0" xfId="0" applyAlignment="1" applyFont="1">
      <alignment horizontal="right" shrinkToFit="0" vertical="center" wrapText="0"/>
    </xf>
    <xf borderId="1" fillId="6" fontId="6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shrinkToFit="0" vertical="center" wrapText="0"/>
    </xf>
    <xf borderId="0" fillId="0" fontId="7" numFmtId="0" xfId="0" applyAlignment="1" applyFont="1">
      <alignment horizontal="center" shrinkToFit="0" vertical="center" wrapText="0"/>
    </xf>
    <xf borderId="0" fillId="0" fontId="7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vertical="center" wrapText="0"/>
    </xf>
    <xf borderId="5" fillId="0" fontId="1" numFmtId="0" xfId="0" applyAlignment="1" applyBorder="1" applyFont="1">
      <alignment horizontal="left" shrinkToFit="0" vertical="center" wrapText="0"/>
    </xf>
    <xf borderId="8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9" fillId="0" fontId="1" numFmtId="1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5" fillId="0" fontId="1" numFmtId="1" xfId="0" applyAlignment="1" applyBorder="1" applyFont="1" applyNumberFormat="1">
      <alignment horizontal="center" shrinkToFit="0" vertical="center" wrapText="0"/>
    </xf>
    <xf borderId="5" fillId="0" fontId="8" numFmtId="0" xfId="0" applyAlignment="1" applyBorder="1" applyFont="1">
      <alignment horizontal="left" shrinkToFit="0" vertical="center" wrapText="0"/>
    </xf>
    <xf borderId="8" fillId="0" fontId="8" numFmtId="1" xfId="0" applyAlignment="1" applyBorder="1" applyFont="1" applyNumberFormat="1">
      <alignment horizontal="center" shrinkToFit="0" vertical="center" wrapText="0"/>
    </xf>
    <xf borderId="5" fillId="0" fontId="8" numFmtId="0" xfId="0" applyAlignment="1" applyBorder="1" applyFont="1">
      <alignment horizontal="center" shrinkToFit="0" vertical="center" wrapText="0"/>
    </xf>
    <xf borderId="5" fillId="0" fontId="8" numFmtId="1" xfId="0" applyAlignment="1" applyBorder="1" applyFont="1" applyNumberFormat="1">
      <alignment horizontal="center" shrinkToFit="0" vertical="center" wrapText="0"/>
    </xf>
    <xf borderId="8" fillId="0" fontId="8" numFmtId="0" xfId="0" applyAlignment="1" applyBorder="1" applyFont="1">
      <alignment horizontal="center" shrinkToFit="0" vertical="center" wrapText="0"/>
    </xf>
    <xf borderId="8" fillId="0" fontId="1" numFmtId="0" xfId="0" applyAlignment="1" applyBorder="1" applyFont="1">
      <alignment horizontal="center" shrinkToFit="0" vertical="center" wrapText="0"/>
    </xf>
    <xf borderId="5" fillId="0" fontId="1" numFmtId="0" xfId="0" applyAlignment="1" applyBorder="1" applyFont="1">
      <alignment horizontal="right" shrinkToFit="0" vertical="center" wrapText="0"/>
    </xf>
    <xf borderId="5" fillId="0" fontId="3" numFmtId="0" xfId="0" applyAlignment="1" applyBorder="1" applyFont="1">
      <alignment horizontal="center" shrinkToFit="0" vertical="center" wrapText="0"/>
    </xf>
    <xf borderId="5" fillId="6" fontId="1" numFmtId="1" xfId="0" applyAlignment="1" applyBorder="1" applyFont="1" applyNumberFormat="1">
      <alignment horizontal="center" shrinkToFit="0" vertical="center" wrapText="0"/>
    </xf>
    <xf borderId="10" fillId="0" fontId="3" numFmtId="0" xfId="0" applyAlignment="1" applyBorder="1" applyFont="1">
      <alignment shrinkToFit="0" vertical="center" wrapText="0"/>
    </xf>
    <xf borderId="10" fillId="0" fontId="3" numFmtId="0" xfId="0" applyAlignment="1" applyBorder="1" applyFont="1">
      <alignment horizontal="center" shrinkToFit="0" vertical="center" wrapText="0"/>
    </xf>
    <xf borderId="5" fillId="7" fontId="1" numFmtId="0" xfId="0" applyAlignment="1" applyBorder="1" applyFill="1" applyFont="1">
      <alignment horizontal="center" shrinkToFit="0" vertical="center" wrapText="0"/>
    </xf>
    <xf borderId="5" fillId="7" fontId="8" numFmtId="0" xfId="0" applyAlignment="1" applyBorder="1" applyFont="1">
      <alignment horizontal="center" shrinkToFit="0" vertical="center" wrapText="0"/>
    </xf>
    <xf borderId="5" fillId="0" fontId="1" numFmtId="0" xfId="0" applyAlignment="1" applyBorder="1" applyFont="1">
      <alignment horizontal="left" shrinkToFit="0" vertical="center" wrapText="1"/>
    </xf>
    <xf borderId="11" fillId="0" fontId="3" numFmtId="0" xfId="0" applyAlignment="1" applyBorder="1" applyFont="1">
      <alignment horizontal="left" shrinkToFit="0" vertical="center" wrapText="1"/>
    </xf>
    <xf borderId="5" fillId="3" fontId="3" numFmtId="0" xfId="0" applyAlignment="1" applyBorder="1" applyFont="1">
      <alignment horizontal="left" shrinkToFit="0" vertical="center" wrapText="1"/>
    </xf>
    <xf borderId="8" fillId="3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3" fillId="0" fontId="2" numFmtId="0" xfId="0" applyBorder="1" applyFont="1"/>
    <xf borderId="8" fillId="0" fontId="3" numFmtId="0" xfId="0" applyAlignment="1" applyBorder="1" applyFont="1">
      <alignment horizontal="center" shrinkToFit="0" vertical="center" wrapText="1"/>
    </xf>
    <xf borderId="11" fillId="3" fontId="3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9" fillId="0" fontId="2" numFmtId="0" xfId="0" applyBorder="1" applyFont="1"/>
    <xf borderId="5" fillId="0" fontId="3" numFmtId="0" xfId="0" applyAlignment="1" applyBorder="1" applyFont="1">
      <alignment horizontal="left" shrinkToFit="0" vertical="center" wrapText="1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5" fillId="5" fontId="1" numFmtId="0" xfId="0" applyAlignment="1" applyBorder="1" applyFont="1">
      <alignment horizontal="left" shrinkToFit="0" vertical="center" wrapText="0"/>
    </xf>
    <xf borderId="20" fillId="0" fontId="2" numFmtId="0" xfId="0" applyBorder="1" applyFont="1"/>
    <xf borderId="21" fillId="5" fontId="1" numFmtId="0" xfId="0" applyAlignment="1" applyBorder="1" applyFont="1">
      <alignment horizontal="center" shrinkToFit="0" vertical="center" wrapText="1"/>
    </xf>
    <xf borderId="22" fillId="5" fontId="1" numFmtId="0" xfId="0" applyAlignment="1" applyBorder="1" applyFont="1">
      <alignment horizontal="center" shrinkToFit="0" vertical="center" wrapText="1"/>
    </xf>
    <xf borderId="11" fillId="4" fontId="3" numFmtId="0" xfId="0" applyAlignment="1" applyBorder="1" applyFont="1">
      <alignment horizontal="left" shrinkToFit="0" vertical="center" wrapText="1"/>
    </xf>
    <xf borderId="8" fillId="0" fontId="3" numFmtId="0" xfId="0" applyAlignment="1" applyBorder="1" applyFont="1">
      <alignment shrinkToFit="0" vertical="center" wrapText="1"/>
    </xf>
    <xf borderId="5" fillId="3" fontId="3" numFmtId="0" xfId="0" applyAlignment="1" applyBorder="1" applyFont="1">
      <alignment horizontal="center" shrinkToFit="0" vertical="center" wrapText="0"/>
    </xf>
    <xf borderId="12" fillId="0" fontId="3" numFmtId="0" xfId="0" applyAlignment="1" applyBorder="1" applyFont="1">
      <alignment horizontal="left" shrinkToFit="0" vertical="center" wrapText="1"/>
    </xf>
    <xf borderId="8" fillId="0" fontId="3" numFmtId="0" xfId="0" applyAlignment="1" applyBorder="1" applyFont="1">
      <alignment horizontal="center" shrinkToFit="0" vertical="center" wrapText="0"/>
    </xf>
    <xf borderId="8" fillId="3" fontId="3" numFmtId="0" xfId="0" applyAlignment="1" applyBorder="1" applyFont="1">
      <alignment shrinkToFit="0" vertical="center" wrapText="1"/>
    </xf>
    <xf borderId="8" fillId="0" fontId="3" numFmtId="0" xfId="0" applyAlignment="1" applyBorder="1" applyFont="1">
      <alignment shrinkToFit="0" vertical="center" wrapText="0"/>
    </xf>
    <xf borderId="8" fillId="3" fontId="3" numFmtId="0" xfId="0" applyAlignment="1" applyBorder="1" applyFont="1">
      <alignment horizontal="center" shrinkToFit="0" vertical="center" wrapText="0"/>
    </xf>
    <xf borderId="5" fillId="0" fontId="3" numFmtId="0" xfId="0" applyAlignment="1" applyBorder="1" applyFont="1">
      <alignment horizontal="center" shrinkToFit="0" vertical="center" wrapText="1"/>
    </xf>
    <xf borderId="5" fillId="8" fontId="8" numFmtId="0" xfId="0" applyAlignment="1" applyBorder="1" applyFill="1" applyFont="1">
      <alignment horizontal="left" shrinkToFit="0" vertical="center" wrapText="0"/>
    </xf>
    <xf borderId="8" fillId="8" fontId="1" numFmtId="0" xfId="0" applyAlignment="1" applyBorder="1" applyFont="1">
      <alignment horizontal="center" shrinkToFit="0" vertical="center" wrapText="0"/>
    </xf>
    <xf borderId="0" fillId="0" fontId="9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23" fillId="5" fontId="1" numFmtId="0" xfId="0" applyAlignment="1" applyBorder="1" applyFont="1">
      <alignment horizontal="left" shrinkToFit="0" vertical="center" wrapText="1"/>
    </xf>
    <xf borderId="24" fillId="7" fontId="1" numFmtId="0" xfId="0" applyAlignment="1" applyBorder="1" applyFont="1">
      <alignment horizontal="center" shrinkToFit="0" vertical="center" wrapText="0"/>
    </xf>
    <xf borderId="25" fillId="0" fontId="2" numFmtId="0" xfId="0" applyBorder="1" applyFont="1"/>
    <xf borderId="26" fillId="0" fontId="2" numFmtId="0" xfId="0" applyBorder="1" applyFont="1"/>
    <xf borderId="5" fillId="4" fontId="1" numFmtId="0" xfId="0" applyAlignment="1" applyBorder="1" applyFont="1">
      <alignment horizontal="left" shrinkToFit="0" vertical="center" wrapText="1"/>
    </xf>
    <xf borderId="5" fillId="4" fontId="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27" fillId="3" fontId="3" numFmtId="0" xfId="0" applyAlignment="1" applyBorder="1" applyFont="1">
      <alignment horizontal="center" shrinkToFit="0" vertical="center" wrapText="0"/>
    </xf>
    <xf borderId="28" fillId="5" fontId="1" numFmtId="0" xfId="0" applyAlignment="1" applyBorder="1" applyFont="1">
      <alignment shrinkToFit="0" vertical="center" wrapText="0"/>
    </xf>
    <xf borderId="29" fillId="5" fontId="1" numFmtId="0" xfId="0" applyAlignment="1" applyBorder="1" applyFont="1">
      <alignment shrinkToFit="0" vertical="center" wrapText="0"/>
    </xf>
    <xf borderId="29" fillId="5" fontId="1" numFmtId="0" xfId="0" applyAlignment="1" applyBorder="1" applyFont="1">
      <alignment horizontal="center" shrinkToFit="0" vertical="center" wrapText="0"/>
    </xf>
    <xf borderId="29" fillId="5" fontId="1" numFmtId="0" xfId="0" applyAlignment="1" applyBorder="1" applyFont="1">
      <alignment horizontal="right" shrinkToFit="0" vertical="center" wrapText="1"/>
    </xf>
    <xf borderId="24" fillId="5" fontId="1" numFmtId="0" xfId="0" applyAlignment="1" applyBorder="1" applyFont="1">
      <alignment horizontal="right" shrinkToFit="0" vertical="center" wrapText="1"/>
    </xf>
    <xf borderId="29" fillId="5" fontId="1" numFmtId="0" xfId="0" applyAlignment="1" applyBorder="1" applyFont="1">
      <alignment horizontal="center" shrinkToFit="0" vertical="center" wrapText="1"/>
    </xf>
    <xf borderId="30" fillId="5" fontId="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8" fillId="4" fontId="1" numFmtId="0" xfId="0" applyAlignment="1" applyBorder="1" applyFont="1">
      <alignment horizontal="center" shrinkToFit="0" vertical="center" wrapText="1"/>
    </xf>
    <xf borderId="31" fillId="4" fontId="1" numFmtId="0" xfId="0" applyAlignment="1" applyBorder="1" applyFont="1">
      <alignment horizontal="center" shrinkToFit="0" vertical="center" wrapText="1"/>
    </xf>
    <xf borderId="32" fillId="0" fontId="2" numFmtId="0" xfId="0" applyBorder="1" applyFont="1"/>
    <xf borderId="8" fillId="8" fontId="1" numFmtId="0" xfId="0" applyAlignment="1" applyBorder="1" applyFont="1">
      <alignment shrinkToFit="0" vertical="center" wrapText="1"/>
    </xf>
    <xf borderId="5" fillId="8" fontId="1" numFmtId="0" xfId="0" applyAlignment="1" applyBorder="1" applyFont="1">
      <alignment horizontal="left" shrinkToFit="0" vertical="center" wrapText="1"/>
    </xf>
    <xf borderId="5" fillId="8" fontId="1" numFmtId="0" xfId="0" applyAlignment="1" applyBorder="1" applyFont="1">
      <alignment horizontal="center" shrinkToFit="0" vertical="center" wrapText="1"/>
    </xf>
    <xf borderId="8" fillId="8" fontId="1" numFmtId="0" xfId="0" applyAlignment="1" applyBorder="1" applyFont="1">
      <alignment horizontal="center" shrinkToFit="0" vertical="center" wrapText="1"/>
    </xf>
    <xf borderId="8" fillId="4" fontId="3" numFmtId="0" xfId="0" applyAlignment="1" applyBorder="1" applyFont="1">
      <alignment horizontal="left" shrinkToFit="0" vertical="center" wrapText="1"/>
    </xf>
    <xf borderId="11" fillId="0" fontId="3" numFmtId="0" xfId="0" applyAlignment="1" applyBorder="1" applyFont="1">
      <alignment horizontal="center" shrinkToFit="0" vertical="center" wrapText="0"/>
    </xf>
    <xf borderId="5" fillId="5" fontId="1" numFmtId="0" xfId="0" applyAlignment="1" applyBorder="1" applyFont="1">
      <alignment horizontal="right" shrinkToFit="0" vertical="center" wrapText="0"/>
    </xf>
    <xf borderId="21" fillId="6" fontId="4" numFmtId="0" xfId="0" applyAlignment="1" applyBorder="1" applyFont="1">
      <alignment horizontal="left" shrinkToFit="0" vertical="center" wrapText="0"/>
    </xf>
    <xf borderId="22" fillId="5" fontId="1" numFmtId="49" xfId="0" applyAlignment="1" applyBorder="1" applyFont="1" applyNumberFormat="1">
      <alignment horizontal="center" shrinkToFit="0" vertical="center" wrapText="1"/>
    </xf>
    <xf borderId="4" fillId="4" fontId="1" numFmtId="0" xfId="0" applyAlignment="1" applyBorder="1" applyFont="1">
      <alignment horizontal="center" shrinkToFit="0" vertical="center" wrapText="0"/>
    </xf>
    <xf borderId="4" fillId="4" fontId="1" numFmtId="0" xfId="0" applyAlignment="1" applyBorder="1" applyFont="1">
      <alignment horizontal="left" shrinkToFit="0" vertical="center" wrapText="0"/>
    </xf>
    <xf borderId="4" fillId="4" fontId="1" numFmtId="0" xfId="0" applyAlignment="1" applyBorder="1" applyFont="1">
      <alignment horizontal="center" shrinkToFit="0" vertical="center" wrapText="1"/>
    </xf>
    <xf borderId="4" fillId="4" fontId="1" numFmtId="0" xfId="0" applyAlignment="1" applyBorder="1" applyFont="1">
      <alignment horizontal="left" shrinkToFit="0" vertical="center" wrapText="1"/>
    </xf>
    <xf borderId="4" fillId="4" fontId="3" numFmtId="0" xfId="0" applyAlignment="1" applyBorder="1" applyFont="1">
      <alignment horizontal="center" shrinkToFit="0" vertical="center" wrapText="0"/>
    </xf>
    <xf borderId="4" fillId="4" fontId="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0"/>
    </xf>
    <xf borderId="0" fillId="0" fontId="3" numFmtId="49" xfId="0" applyAlignment="1" applyFont="1" applyNumberFormat="1">
      <alignment horizontal="left" shrinkToFit="0" vertical="center" wrapText="1"/>
    </xf>
    <xf borderId="0" fillId="0" fontId="3" numFmtId="49" xfId="0" applyAlignment="1" applyFont="1" applyNumberFormat="1">
      <alignment shrinkToFit="0" vertical="center" wrapText="0"/>
    </xf>
    <xf borderId="0" fillId="0" fontId="3" numFmtId="49" xfId="0" applyAlignment="1" applyFont="1" applyNumberFormat="1">
      <alignment horizontal="center" shrinkToFit="0" vertical="center" wrapText="0"/>
    </xf>
    <xf borderId="0" fillId="0" fontId="7" numFmtId="49" xfId="0" applyAlignment="1" applyFont="1" applyNumberFormat="1">
      <alignment horizontal="center" shrinkToFit="0" vertical="center" wrapText="0"/>
    </xf>
    <xf borderId="0" fillId="0" fontId="3" numFmtId="49" xfId="0" applyAlignment="1" applyFont="1" applyNumberFormat="1">
      <alignment shrinkToFit="0" vertical="center" wrapText="1"/>
    </xf>
    <xf borderId="0" fillId="0" fontId="10" numFmtId="0" xfId="0" applyAlignment="1" applyFont="1">
      <alignment horizontal="center" shrinkToFit="0" vertical="bottom" wrapText="0"/>
    </xf>
    <xf borderId="0" fillId="0" fontId="11" numFmtId="0" xfId="0" applyAlignment="1" applyFont="1">
      <alignment shrinkToFit="0" vertical="bottom" wrapText="0"/>
    </xf>
    <xf borderId="0" fillId="0" fontId="0" numFmtId="0" xfId="0" applyAlignment="1" applyFont="1">
      <alignment horizontal="center" shrinkToFit="0" vertical="bottom" wrapText="0"/>
    </xf>
    <xf borderId="8" fillId="0" fontId="11" numFmtId="0" xfId="0" applyAlignment="1" applyBorder="1" applyFont="1">
      <alignment shrinkToFit="0" vertical="center" wrapText="0"/>
    </xf>
    <xf borderId="8" fillId="0" fontId="10" numFmtId="0" xfId="0" applyAlignment="1" applyBorder="1" applyFont="1">
      <alignment shrinkToFit="0" vertical="center" wrapText="0"/>
    </xf>
    <xf borderId="8" fillId="0" fontId="10" numFmtId="0" xfId="0" applyAlignment="1" applyBorder="1" applyFont="1">
      <alignment horizontal="center" shrinkToFit="0" vertical="center" wrapText="0"/>
    </xf>
    <xf borderId="0" fillId="0" fontId="10" numFmtId="0" xfId="0" applyAlignment="1" applyFont="1">
      <alignment shrinkToFit="0" vertical="center" wrapText="0"/>
    </xf>
    <xf borderId="8" fillId="0" fontId="12" numFmtId="0" xfId="0" applyAlignment="1" applyBorder="1" applyFont="1">
      <alignment shrinkToFit="0" vertical="center" wrapText="0"/>
    </xf>
    <xf borderId="33" fillId="3" fontId="0" numFmtId="0" xfId="0" applyAlignment="1" applyBorder="1" applyFont="1">
      <alignment shrinkToFit="0" vertical="center" wrapText="0"/>
    </xf>
    <xf borderId="8" fillId="3" fontId="0" numFmtId="0" xfId="0" applyAlignment="1" applyBorder="1" applyFont="1">
      <alignment horizontal="center" shrinkToFit="0" vertical="center" wrapText="0"/>
    </xf>
    <xf borderId="0" fillId="0" fontId="0" numFmtId="0" xfId="0" applyAlignment="1" applyFont="1">
      <alignment shrinkToFit="0" vertical="center" wrapText="0"/>
    </xf>
    <xf borderId="33" fillId="3" fontId="13" numFmtId="0" xfId="0" applyAlignment="1" applyBorder="1" applyFont="1">
      <alignment shrinkToFit="0" vertical="center" wrapText="0"/>
    </xf>
    <xf borderId="8" fillId="0" fontId="12" numFmtId="0" xfId="0" applyAlignment="1" applyBorder="1" applyFont="1">
      <alignment horizontal="left" shrinkToFit="0" vertical="center" wrapText="0"/>
    </xf>
    <xf borderId="8" fillId="3" fontId="13" numFmtId="0" xfId="0" applyAlignment="1" applyBorder="1" applyFont="1">
      <alignment horizontal="center" shrinkToFit="0" vertical="center" wrapText="0"/>
    </xf>
    <xf borderId="8" fillId="3" fontId="12" numFmtId="0" xfId="0" applyAlignment="1" applyBorder="1" applyFont="1">
      <alignment horizontal="center" shrinkToFit="0" vertical="center" wrapText="0"/>
    </xf>
    <xf borderId="0" fillId="0" fontId="12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tyles" Target="styles.xml"/><Relationship Id="rId5" Type="http://schemas.openxmlformats.org/officeDocument/2006/relationships/worksheet" Target="worksheets/sheet2.xml"/><Relationship Id="rId8" Type="http://schemas.openxmlformats.org/officeDocument/2006/relationships/worksheet" Target="worksheets/sheet5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3" Type="http://schemas.openxmlformats.org/officeDocument/2006/relationships/sharedStrings" Target="sharedStrings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1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4.14"/>
    <col customWidth="1" min="2" max="2" width="9.29"/>
    <col customWidth="1" min="3" max="3" width="9.0"/>
    <col customWidth="1" min="4" max="4" width="7.0"/>
    <col customWidth="1" min="5" max="5" width="9.29"/>
    <col customWidth="1" min="6" max="6" width="9.0"/>
    <col customWidth="1" min="7" max="7" width="7.0"/>
    <col customWidth="1" min="8" max="8" width="9.29"/>
    <col customWidth="1" min="9" max="9" width="9.0"/>
    <col customWidth="1" min="10" max="10" width="7.0"/>
    <col customWidth="1" min="11" max="11" width="9.29"/>
    <col customWidth="1" min="12" max="12" width="9.0"/>
    <col customWidth="1" min="13" max="13" width="7.0"/>
  </cols>
  <sheetData>
    <row r="1" ht="69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33.0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ht="12.75" customHeight="1">
      <c r="A3" s="4"/>
      <c r="B3" s="5"/>
      <c r="C3" s="5"/>
      <c r="D3" s="5"/>
      <c r="E3" s="5"/>
      <c r="F3" s="6"/>
      <c r="G3" s="5"/>
      <c r="H3" s="6"/>
      <c r="I3" s="6"/>
      <c r="J3" s="5"/>
      <c r="K3" s="6"/>
      <c r="L3" s="5"/>
      <c r="M3" s="5"/>
    </row>
    <row r="4" ht="14.25" customHeight="1">
      <c r="A4" s="7" t="s">
        <v>2</v>
      </c>
      <c r="B4" s="8"/>
      <c r="C4" s="2"/>
      <c r="D4" s="2"/>
      <c r="E4" s="3"/>
      <c r="F4" s="9" t="s">
        <v>3</v>
      </c>
      <c r="G4" s="8"/>
      <c r="H4" s="3"/>
      <c r="I4" s="6"/>
      <c r="J4" s="5"/>
      <c r="K4" s="6"/>
      <c r="L4" s="5"/>
      <c r="M4" s="5"/>
    </row>
    <row r="5" ht="12.75" customHeight="1">
      <c r="A5" s="4"/>
      <c r="B5" s="5"/>
      <c r="C5" s="5"/>
      <c r="D5" s="5"/>
      <c r="E5" s="5"/>
      <c r="F5" s="6"/>
      <c r="G5" s="5"/>
      <c r="H5" s="6"/>
      <c r="I5" s="6"/>
      <c r="J5" s="5"/>
      <c r="K5" s="6"/>
      <c r="L5" s="5"/>
      <c r="M5" s="5"/>
    </row>
    <row r="6" ht="13.5" customHeight="1">
      <c r="A6" s="10" t="s">
        <v>4</v>
      </c>
    </row>
    <row r="7" ht="13.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ht="14.25" customHeight="1">
      <c r="A8" s="5"/>
      <c r="B8" s="11"/>
      <c r="C8" s="12"/>
      <c r="D8" s="13"/>
      <c r="E8" s="11"/>
      <c r="F8" s="12"/>
      <c r="G8" s="13"/>
      <c r="H8" s="11"/>
      <c r="I8" s="12"/>
      <c r="J8" s="13"/>
      <c r="K8" s="11"/>
      <c r="L8" s="12"/>
      <c r="M8" s="13"/>
    </row>
    <row r="9" ht="18.0" customHeight="1">
      <c r="A9" s="14" t="s">
        <v>5</v>
      </c>
      <c r="B9" s="15" t="s">
        <v>6</v>
      </c>
      <c r="C9" s="15" t="s">
        <v>7</v>
      </c>
      <c r="D9" s="15" t="s">
        <v>8</v>
      </c>
      <c r="E9" s="15" t="str">
        <f t="shared" ref="E9:M9" si="1">B9</f>
        <v>OBTIDOS</v>
      </c>
      <c r="F9" s="15" t="str">
        <f t="shared" si="1"/>
        <v>VÁLIDOS</v>
      </c>
      <c r="G9" s="15" t="str">
        <f t="shared" si="1"/>
        <v>FINAL*</v>
      </c>
      <c r="H9" s="15" t="str">
        <f t="shared" si="1"/>
        <v>OBTIDOS</v>
      </c>
      <c r="I9" s="15" t="str">
        <f t="shared" si="1"/>
        <v>VÁLIDOS</v>
      </c>
      <c r="J9" s="15" t="str">
        <f t="shared" si="1"/>
        <v>FINAL*</v>
      </c>
      <c r="K9" s="15" t="str">
        <f t="shared" si="1"/>
        <v>OBTIDOS</v>
      </c>
      <c r="L9" s="15" t="str">
        <f t="shared" si="1"/>
        <v>VÁLIDOS</v>
      </c>
      <c r="M9" s="15" t="str">
        <f t="shared" si="1"/>
        <v>FINAL*</v>
      </c>
    </row>
    <row r="10" ht="18.0" customHeight="1">
      <c r="A10" s="16" t="s">
        <v>9</v>
      </c>
      <c r="B10" s="17" t="str">
        <f>'P1'!E6</f>
        <v>0</v>
      </c>
      <c r="C10" s="17" t="str">
        <f>'P1'!F6</f>
        <v>0</v>
      </c>
      <c r="D10" s="17" t="str">
        <f>'P1'!I6</f>
        <v>0</v>
      </c>
      <c r="E10" s="17" t="str">
        <f>'P2'!E6</f>
        <v>0</v>
      </c>
      <c r="F10" s="17" t="str">
        <f>'P2'!F6</f>
        <v>0</v>
      </c>
      <c r="G10" s="17" t="str">
        <f>'P2'!I6</f>
        <v>0</v>
      </c>
      <c r="H10" s="17" t="str">
        <f>'P3'!E6</f>
        <v>0</v>
      </c>
      <c r="I10" s="17" t="str">
        <f>'P3'!F6</f>
        <v>0</v>
      </c>
      <c r="J10" s="17" t="str">
        <f>'P3'!I6</f>
        <v>0</v>
      </c>
      <c r="K10" s="17" t="str">
        <f>'P4'!E6</f>
        <v>0</v>
      </c>
      <c r="L10" s="17" t="str">
        <f>'P4'!F6</f>
        <v>0</v>
      </c>
      <c r="M10" s="17" t="str">
        <f>'P4'!I6</f>
        <v>0</v>
      </c>
    </row>
    <row r="11" ht="15.75" customHeight="1">
      <c r="A11" s="18" t="s">
        <v>10</v>
      </c>
      <c r="B11" s="19" t="str">
        <f>'P1'!E7</f>
        <v>0</v>
      </c>
      <c r="C11" s="19" t="str">
        <f>'P1'!F7</f>
        <v>0</v>
      </c>
      <c r="D11" s="19" t="str">
        <f>'P1'!I7</f>
        <v>0</v>
      </c>
      <c r="E11" s="19" t="str">
        <f>'P2'!E7</f>
        <v>0</v>
      </c>
      <c r="F11" s="19" t="str">
        <f>'P2'!F7</f>
        <v>0</v>
      </c>
      <c r="G11" s="19" t="str">
        <f>'P2'!I7</f>
        <v>0</v>
      </c>
      <c r="H11" s="19" t="str">
        <f>'P3'!E7</f>
        <v>0</v>
      </c>
      <c r="I11" s="19" t="str">
        <f>'P3'!F7</f>
        <v>0</v>
      </c>
      <c r="J11" s="19" t="str">
        <f>'P3'!I7</f>
        <v>0</v>
      </c>
      <c r="K11" s="19" t="str">
        <f>'P4'!E7</f>
        <v>0</v>
      </c>
      <c r="L11" s="19" t="str">
        <f>'P4'!F7</f>
        <v>0</v>
      </c>
      <c r="M11" s="19" t="str">
        <f>'P4'!I7</f>
        <v>0</v>
      </c>
    </row>
    <row r="12" ht="26.25" customHeight="1">
      <c r="A12" s="20" t="s">
        <v>11</v>
      </c>
      <c r="B12" s="19" t="str">
        <f>'P1'!E8</f>
        <v>0</v>
      </c>
      <c r="C12" s="19" t="str">
        <f>'P1'!F8</f>
        <v>0</v>
      </c>
      <c r="D12" s="19" t="str">
        <f>'P1'!I8</f>
        <v>0</v>
      </c>
      <c r="E12" s="19" t="str">
        <f>'P2'!E8</f>
        <v>0</v>
      </c>
      <c r="F12" s="19" t="str">
        <f>'P2'!F8</f>
        <v>0</v>
      </c>
      <c r="G12" s="19" t="str">
        <f>'P2'!I8</f>
        <v>0</v>
      </c>
      <c r="H12" s="19" t="str">
        <f>'P3'!E8</f>
        <v>0</v>
      </c>
      <c r="I12" s="19" t="str">
        <f>'P3'!F8</f>
        <v>0</v>
      </c>
      <c r="J12" s="19" t="str">
        <f>'P3'!I8</f>
        <v>0</v>
      </c>
      <c r="K12" s="19" t="str">
        <f>'P4'!E8</f>
        <v>0</v>
      </c>
      <c r="L12" s="19" t="str">
        <f>'P4'!F8</f>
        <v>0</v>
      </c>
      <c r="M12" s="19" t="str">
        <f>'P4'!I8</f>
        <v>0</v>
      </c>
    </row>
    <row r="13" ht="15.75" customHeight="1">
      <c r="A13" s="16" t="s">
        <v>12</v>
      </c>
      <c r="B13" s="17" t="str">
        <f>'P1'!E9</f>
        <v>0</v>
      </c>
      <c r="C13" s="17" t="str">
        <f>'P1'!F9</f>
        <v>0</v>
      </c>
      <c r="D13" s="17" t="str">
        <f>'P1'!I9</f>
        <v>0</v>
      </c>
      <c r="E13" s="17" t="str">
        <f>'P2'!E9</f>
        <v>0</v>
      </c>
      <c r="F13" s="17" t="str">
        <f>'P2'!F9</f>
        <v>0</v>
      </c>
      <c r="G13" s="17" t="str">
        <f>'P2'!I9</f>
        <v>0</v>
      </c>
      <c r="H13" s="17" t="str">
        <f>'P3'!E9</f>
        <v>0</v>
      </c>
      <c r="I13" s="17" t="str">
        <f>'P3'!F9</f>
        <v>0</v>
      </c>
      <c r="J13" s="17" t="str">
        <f>'P3'!I9</f>
        <v>0</v>
      </c>
      <c r="K13" s="17" t="str">
        <f>'P4'!E9</f>
        <v>0</v>
      </c>
      <c r="L13" s="17" t="str">
        <f>'P4'!F9</f>
        <v>0</v>
      </c>
      <c r="M13" s="17" t="str">
        <f>'P4'!I9</f>
        <v>0</v>
      </c>
    </row>
    <row r="14" ht="26.25" customHeight="1">
      <c r="A14" s="21" t="s">
        <v>13</v>
      </c>
      <c r="B14" s="17" t="str">
        <f>'P1'!E10</f>
        <v>0</v>
      </c>
      <c r="C14" s="17" t="str">
        <f>'P1'!F10</f>
        <v>0</v>
      </c>
      <c r="D14" s="17" t="str">
        <f>'P1'!I10</f>
        <v>0</v>
      </c>
      <c r="E14" s="17" t="str">
        <f>'P2'!E10</f>
        <v>0</v>
      </c>
      <c r="F14" s="17" t="str">
        <f>'P2'!F10</f>
        <v>0</v>
      </c>
      <c r="G14" s="17" t="str">
        <f>'P2'!I10</f>
        <v>0</v>
      </c>
      <c r="H14" s="17" t="str">
        <f>'P3'!E10</f>
        <v>0</v>
      </c>
      <c r="I14" s="17" t="str">
        <f>'P3'!F10</f>
        <v>0</v>
      </c>
      <c r="J14" s="17" t="str">
        <f>'P3'!I10</f>
        <v>0</v>
      </c>
      <c r="K14" s="17" t="str">
        <f>'P4'!E10</f>
        <v>0</v>
      </c>
      <c r="L14" s="17" t="str">
        <f>'P4'!F10</f>
        <v>0</v>
      </c>
      <c r="M14" s="17" t="str">
        <f>'P4'!I10</f>
        <v>0</v>
      </c>
    </row>
    <row r="15" ht="26.25" customHeight="1">
      <c r="A15" s="21" t="s">
        <v>14</v>
      </c>
      <c r="B15" s="17" t="str">
        <f>'P1'!E11</f>
        <v>0</v>
      </c>
      <c r="C15" s="17" t="str">
        <f>'P1'!F11</f>
        <v>0</v>
      </c>
      <c r="D15" s="17" t="str">
        <f>'P1'!I11</f>
        <v>0</v>
      </c>
      <c r="E15" s="17" t="str">
        <f>'P2'!E11</f>
        <v>0</v>
      </c>
      <c r="F15" s="17" t="str">
        <f>'P2'!F11</f>
        <v>0</v>
      </c>
      <c r="G15" s="17" t="str">
        <f>'P2'!I11</f>
        <v>0</v>
      </c>
      <c r="H15" s="17" t="str">
        <f>'P3'!E11</f>
        <v>0</v>
      </c>
      <c r="I15" s="17" t="str">
        <f>'P3'!F11</f>
        <v>0</v>
      </c>
      <c r="J15" s="17" t="str">
        <f>'P3'!I11</f>
        <v>0</v>
      </c>
      <c r="K15" s="17" t="str">
        <f>'P4'!E11</f>
        <v>0</v>
      </c>
      <c r="L15" s="17" t="str">
        <f>'P4'!F11</f>
        <v>0</v>
      </c>
      <c r="M15" s="17" t="str">
        <f>'P4'!I11</f>
        <v>0</v>
      </c>
    </row>
    <row r="16" ht="39.0" customHeight="1">
      <c r="A16" s="21" t="s">
        <v>15</v>
      </c>
      <c r="B16" s="17" t="str">
        <f>'P1'!E12</f>
        <v>0</v>
      </c>
      <c r="C16" s="17" t="str">
        <f>'P1'!F12</f>
        <v>0</v>
      </c>
      <c r="D16" s="17" t="str">
        <f>'P1'!I12</f>
        <v>0</v>
      </c>
      <c r="E16" s="17" t="str">
        <f>'P2'!E12</f>
        <v>0</v>
      </c>
      <c r="F16" s="17" t="str">
        <f>'P2'!F12</f>
        <v>0</v>
      </c>
      <c r="G16" s="17" t="str">
        <f>'P2'!I12</f>
        <v>0</v>
      </c>
      <c r="H16" s="17" t="str">
        <f>'P3'!E12</f>
        <v>0</v>
      </c>
      <c r="I16" s="17" t="str">
        <f>'P3'!F12</f>
        <v>0</v>
      </c>
      <c r="J16" s="17" t="str">
        <f>'P3'!I12</f>
        <v>0</v>
      </c>
      <c r="K16" s="17" t="str">
        <f>'P4'!E12</f>
        <v>0</v>
      </c>
      <c r="L16" s="17" t="str">
        <f>'P4'!F12</f>
        <v>0</v>
      </c>
      <c r="M16" s="17" t="str">
        <f>'P4'!I12</f>
        <v>0</v>
      </c>
    </row>
    <row r="17" ht="15.75" customHeight="1">
      <c r="A17" s="16" t="s">
        <v>16</v>
      </c>
      <c r="B17" s="17" t="str">
        <f>'P1'!E13</f>
        <v>0</v>
      </c>
      <c r="C17" s="17" t="str">
        <f>'P1'!F13</f>
        <v>0</v>
      </c>
      <c r="D17" s="17" t="str">
        <f>'P1'!I13</f>
        <v>0</v>
      </c>
      <c r="E17" s="17" t="str">
        <f>'P2'!E13</f>
        <v>0</v>
      </c>
      <c r="F17" s="17" t="str">
        <f>'P2'!F13</f>
        <v>0</v>
      </c>
      <c r="G17" s="17" t="str">
        <f>'P2'!I13</f>
        <v>0</v>
      </c>
      <c r="H17" s="17" t="str">
        <f>'P3'!E13</f>
        <v>0</v>
      </c>
      <c r="I17" s="17" t="str">
        <f>'P3'!F13</f>
        <v>0</v>
      </c>
      <c r="J17" s="17" t="str">
        <f>'P3'!I13</f>
        <v>0</v>
      </c>
      <c r="K17" s="17" t="str">
        <f>'P4'!E13</f>
        <v>0</v>
      </c>
      <c r="L17" s="17" t="str">
        <f>'P4'!F13</f>
        <v>0</v>
      </c>
      <c r="M17" s="17" t="str">
        <f>'P4'!I13</f>
        <v>0</v>
      </c>
    </row>
    <row r="18" ht="26.25" customHeight="1">
      <c r="A18" s="16" t="s">
        <v>17</v>
      </c>
      <c r="B18" s="17" t="str">
        <f>'P1'!E14</f>
        <v>0</v>
      </c>
      <c r="C18" s="17" t="str">
        <f>'P1'!F14</f>
        <v>0</v>
      </c>
      <c r="D18" s="17" t="str">
        <f>'P1'!I14</f>
        <v>0</v>
      </c>
      <c r="E18" s="17" t="str">
        <f>'P2'!E14</f>
        <v>0</v>
      </c>
      <c r="F18" s="17" t="str">
        <f>'P2'!F14</f>
        <v>0</v>
      </c>
      <c r="G18" s="17" t="str">
        <f>'P2'!I14</f>
        <v>0</v>
      </c>
      <c r="H18" s="17" t="str">
        <f>'P3'!E14</f>
        <v>0</v>
      </c>
      <c r="I18" s="17" t="str">
        <f>'P3'!F14</f>
        <v>0</v>
      </c>
      <c r="J18" s="17" t="str">
        <f>'P3'!I14</f>
        <v>0</v>
      </c>
      <c r="K18" s="17" t="str">
        <f>'P4'!E14</f>
        <v>0</v>
      </c>
      <c r="L18" s="17" t="str">
        <f>'P4'!F14</f>
        <v>0</v>
      </c>
      <c r="M18" s="17" t="str">
        <f>'P4'!I14</f>
        <v>0</v>
      </c>
    </row>
    <row r="19" ht="12.75" customHeight="1">
      <c r="A19" s="22" t="s">
        <v>18</v>
      </c>
      <c r="B19" s="23" t="str">
        <f t="shared" ref="B19:M19" si="2">SUM(B11:B18)</f>
        <v>0</v>
      </c>
      <c r="C19" s="23" t="str">
        <f t="shared" si="2"/>
        <v>0</v>
      </c>
      <c r="D19" s="24" t="str">
        <f t="shared" si="2"/>
        <v>0</v>
      </c>
      <c r="E19" s="23" t="str">
        <f t="shared" si="2"/>
        <v>0</v>
      </c>
      <c r="F19" s="23" t="str">
        <f t="shared" si="2"/>
        <v>0</v>
      </c>
      <c r="G19" s="24" t="str">
        <f t="shared" si="2"/>
        <v>0</v>
      </c>
      <c r="H19" s="23" t="str">
        <f t="shared" si="2"/>
        <v>0</v>
      </c>
      <c r="I19" s="23" t="str">
        <f t="shared" si="2"/>
        <v>0</v>
      </c>
      <c r="J19" s="24" t="str">
        <f t="shared" si="2"/>
        <v>0</v>
      </c>
      <c r="K19" s="23" t="str">
        <f t="shared" si="2"/>
        <v>0</v>
      </c>
      <c r="L19" s="23" t="str">
        <f t="shared" si="2"/>
        <v>0</v>
      </c>
      <c r="M19" s="24" t="str">
        <f t="shared" si="2"/>
        <v>0</v>
      </c>
    </row>
    <row r="20" ht="12.75" customHeight="1">
      <c r="A20" s="4"/>
      <c r="B20" s="5"/>
      <c r="C20" s="5"/>
      <c r="D20" s="5"/>
      <c r="E20" s="5"/>
      <c r="F20" s="6"/>
      <c r="G20" s="5"/>
      <c r="H20" s="6"/>
      <c r="I20" s="6"/>
      <c r="J20" s="5"/>
      <c r="K20" s="6"/>
      <c r="L20" s="5"/>
      <c r="M20" s="5"/>
    </row>
    <row r="21" ht="12.75" customHeight="1">
      <c r="A21" s="25" t="s">
        <v>19</v>
      </c>
      <c r="B21" s="23" t="str">
        <f>AVERAGE(B19,E19,H19,K19)</f>
        <v>0</v>
      </c>
      <c r="C21" s="5"/>
      <c r="D21" s="26" t="s">
        <v>20</v>
      </c>
      <c r="E21" s="5"/>
      <c r="F21" s="6"/>
      <c r="G21" s="5"/>
      <c r="H21" s="6"/>
      <c r="I21" s="6"/>
      <c r="J21" s="5"/>
      <c r="K21" s="6"/>
      <c r="L21" s="5"/>
      <c r="M21" s="5"/>
    </row>
    <row r="22" ht="12.75" customHeight="1">
      <c r="A22" s="25" t="s">
        <v>21</v>
      </c>
      <c r="B22" s="23" t="str">
        <f>AVERAGE(C19,F19,I19,L19)</f>
        <v>0</v>
      </c>
      <c r="C22" s="5"/>
      <c r="D22" s="5"/>
      <c r="E22" s="5"/>
      <c r="F22" s="6"/>
      <c r="G22" s="5"/>
      <c r="H22" s="6"/>
      <c r="I22" s="6"/>
      <c r="J22" s="5"/>
      <c r="K22" s="6"/>
      <c r="L22" s="5"/>
      <c r="M22" s="5"/>
    </row>
    <row r="23" ht="12.75" customHeight="1">
      <c r="A23" s="27" t="s">
        <v>22</v>
      </c>
      <c r="B23" s="24" t="str">
        <f>AVERAGE(D19,G19,J19,M19)</f>
        <v>0</v>
      </c>
      <c r="C23" s="5"/>
      <c r="D23" s="5"/>
      <c r="E23" s="5"/>
      <c r="F23" s="6"/>
      <c r="G23" s="5"/>
      <c r="H23" s="6"/>
      <c r="I23" s="6"/>
      <c r="J23" s="5"/>
      <c r="K23" s="6"/>
      <c r="L23" s="5"/>
      <c r="M23" s="5"/>
    </row>
    <row r="24" ht="12.75" customHeight="1">
      <c r="A24" s="4"/>
      <c r="B24" s="5"/>
      <c r="C24" s="5"/>
      <c r="D24" s="5"/>
      <c r="E24" s="5"/>
      <c r="F24" s="6"/>
      <c r="G24" s="5"/>
      <c r="H24" s="6"/>
      <c r="I24" s="6"/>
      <c r="J24" s="5"/>
      <c r="K24" s="6"/>
      <c r="L24" s="5"/>
      <c r="M24" s="5"/>
    </row>
    <row r="25" ht="12.75" customHeight="1">
      <c r="A25" s="4"/>
      <c r="B25" s="5"/>
      <c r="C25" s="5"/>
      <c r="D25" s="5"/>
      <c r="E25" s="5"/>
      <c r="F25" s="6"/>
      <c r="G25" s="5"/>
      <c r="H25" s="6"/>
      <c r="I25" s="6"/>
      <c r="J25" s="5"/>
      <c r="K25" s="6"/>
      <c r="L25" s="5"/>
      <c r="M25" s="5"/>
    </row>
    <row r="26" ht="12.75" customHeight="1">
      <c r="A26" s="4"/>
      <c r="B26" s="5"/>
      <c r="C26" s="5"/>
      <c r="D26" s="5"/>
      <c r="E26" s="5"/>
      <c r="F26" s="6"/>
      <c r="G26" s="5"/>
      <c r="H26" s="6"/>
      <c r="I26" s="6"/>
      <c r="J26" s="5"/>
      <c r="K26" s="6"/>
      <c r="L26" s="5"/>
      <c r="M26" s="5"/>
    </row>
    <row r="27" ht="12.75" customHeight="1">
      <c r="A27" s="4"/>
      <c r="B27" s="5"/>
      <c r="C27" s="5"/>
      <c r="D27" s="5"/>
      <c r="E27" s="5"/>
      <c r="F27" s="6"/>
      <c r="G27" s="5"/>
      <c r="H27" s="6"/>
      <c r="I27" s="6"/>
      <c r="J27" s="5"/>
      <c r="K27" s="6"/>
      <c r="L27" s="5"/>
      <c r="M27" s="5"/>
    </row>
    <row r="28" ht="12.75" customHeight="1">
      <c r="A28" s="4"/>
      <c r="B28" s="5"/>
      <c r="C28" s="5"/>
      <c r="D28" s="5"/>
      <c r="E28" s="5"/>
      <c r="F28" s="6"/>
      <c r="G28" s="5"/>
      <c r="H28" s="6"/>
      <c r="I28" s="6"/>
      <c r="J28" s="5"/>
      <c r="K28" s="6"/>
      <c r="L28" s="5"/>
      <c r="M28" s="5"/>
    </row>
    <row r="29" ht="12.75" customHeight="1">
      <c r="A29" s="4"/>
      <c r="B29" s="5"/>
      <c r="C29" s="5"/>
      <c r="D29" s="5"/>
      <c r="E29" s="5"/>
      <c r="F29" s="6"/>
      <c r="G29" s="5"/>
      <c r="H29" s="6"/>
      <c r="I29" s="6"/>
      <c r="J29" s="5"/>
      <c r="K29" s="6"/>
      <c r="L29" s="5"/>
      <c r="M29" s="5"/>
    </row>
    <row r="30" ht="12.75" customHeight="1">
      <c r="A30" s="4"/>
      <c r="B30" s="5"/>
      <c r="C30" s="5"/>
      <c r="D30" s="5"/>
      <c r="E30" s="5"/>
      <c r="F30" s="6"/>
      <c r="G30" s="5"/>
      <c r="H30" s="6"/>
      <c r="I30" s="6"/>
      <c r="J30" s="5"/>
      <c r="K30" s="6"/>
      <c r="L30" s="5"/>
      <c r="M30" s="5"/>
    </row>
    <row r="31" ht="12.75" customHeight="1">
      <c r="A31" s="4"/>
      <c r="B31" s="5"/>
      <c r="C31" s="5"/>
      <c r="D31" s="5"/>
      <c r="E31" s="5"/>
      <c r="F31" s="6"/>
      <c r="G31" s="5"/>
      <c r="H31" s="6"/>
      <c r="I31" s="6"/>
      <c r="J31" s="5"/>
      <c r="K31" s="6"/>
      <c r="L31" s="5"/>
      <c r="M31" s="5"/>
    </row>
    <row r="32" ht="12.75" customHeight="1">
      <c r="A32" s="4"/>
      <c r="B32" s="5"/>
      <c r="C32" s="5"/>
      <c r="D32" s="5"/>
      <c r="E32" s="5"/>
      <c r="F32" s="6"/>
      <c r="G32" s="5"/>
      <c r="H32" s="6"/>
      <c r="I32" s="6"/>
      <c r="J32" s="5"/>
      <c r="K32" s="6"/>
      <c r="L32" s="5"/>
      <c r="M32" s="5"/>
    </row>
    <row r="33" ht="12.75" customHeight="1">
      <c r="A33" s="4"/>
      <c r="B33" s="5"/>
      <c r="C33" s="5"/>
      <c r="D33" s="5"/>
      <c r="E33" s="5"/>
      <c r="F33" s="6"/>
      <c r="G33" s="5"/>
      <c r="H33" s="6"/>
      <c r="I33" s="6"/>
      <c r="J33" s="5"/>
      <c r="K33" s="6"/>
      <c r="L33" s="5"/>
      <c r="M33" s="5"/>
    </row>
    <row r="34" ht="12.75" customHeight="1">
      <c r="A34" s="4"/>
      <c r="B34" s="5"/>
      <c r="C34" s="5"/>
      <c r="D34" s="5"/>
      <c r="E34" s="5"/>
      <c r="F34" s="6"/>
      <c r="G34" s="5"/>
      <c r="H34" s="6"/>
      <c r="I34" s="6"/>
      <c r="J34" s="5"/>
      <c r="K34" s="6"/>
      <c r="L34" s="5"/>
      <c r="M34" s="5"/>
    </row>
    <row r="35" ht="12.75" customHeight="1">
      <c r="A35" s="4"/>
      <c r="B35" s="5"/>
      <c r="C35" s="5"/>
      <c r="D35" s="5"/>
      <c r="E35" s="5"/>
      <c r="F35" s="6"/>
      <c r="G35" s="5"/>
      <c r="H35" s="6"/>
      <c r="I35" s="6"/>
      <c r="J35" s="5"/>
      <c r="K35" s="6"/>
      <c r="L35" s="5"/>
      <c r="M35" s="5"/>
    </row>
    <row r="36" ht="12.75" customHeight="1">
      <c r="A36" s="4"/>
      <c r="B36" s="5"/>
      <c r="C36" s="5"/>
      <c r="D36" s="5"/>
      <c r="E36" s="5"/>
      <c r="F36" s="6"/>
      <c r="G36" s="5"/>
      <c r="H36" s="6"/>
      <c r="I36" s="6"/>
      <c r="J36" s="5"/>
      <c r="K36" s="6"/>
      <c r="L36" s="5"/>
      <c r="M36" s="5"/>
    </row>
    <row r="37" ht="12.75" customHeight="1">
      <c r="A37" s="4"/>
      <c r="B37" s="5"/>
      <c r="C37" s="5"/>
      <c r="D37" s="5"/>
      <c r="E37" s="5"/>
      <c r="F37" s="6"/>
      <c r="G37" s="5"/>
      <c r="H37" s="6"/>
      <c r="I37" s="6"/>
      <c r="J37" s="5"/>
      <c r="K37" s="6"/>
      <c r="L37" s="5"/>
      <c r="M37" s="5"/>
    </row>
    <row r="38" ht="12.75" customHeight="1">
      <c r="A38" s="4"/>
      <c r="B38" s="5"/>
      <c r="C38" s="5"/>
      <c r="D38" s="5"/>
      <c r="E38" s="5"/>
      <c r="F38" s="6"/>
      <c r="G38" s="5"/>
      <c r="H38" s="6"/>
      <c r="I38" s="6"/>
      <c r="J38" s="5"/>
      <c r="K38" s="6"/>
      <c r="L38" s="5"/>
      <c r="M38" s="5"/>
    </row>
    <row r="39" ht="12.75" customHeight="1">
      <c r="A39" s="4"/>
      <c r="B39" s="5"/>
      <c r="C39" s="5"/>
      <c r="D39" s="5"/>
      <c r="E39" s="5"/>
      <c r="F39" s="6"/>
      <c r="G39" s="5"/>
      <c r="H39" s="6"/>
      <c r="I39" s="6"/>
      <c r="J39" s="5"/>
      <c r="K39" s="6"/>
      <c r="L39" s="5"/>
      <c r="M39" s="5"/>
    </row>
    <row r="40" ht="12.75" customHeight="1">
      <c r="A40" s="4"/>
      <c r="B40" s="5"/>
      <c r="C40" s="5"/>
      <c r="D40" s="5"/>
      <c r="E40" s="5"/>
      <c r="F40" s="6"/>
      <c r="G40" s="5"/>
      <c r="H40" s="6"/>
      <c r="I40" s="6"/>
      <c r="J40" s="5"/>
      <c r="K40" s="6"/>
      <c r="L40" s="5"/>
      <c r="M40" s="5"/>
    </row>
    <row r="41" ht="12.75" customHeight="1">
      <c r="A41" s="4"/>
      <c r="B41" s="5"/>
      <c r="C41" s="5"/>
      <c r="D41" s="5"/>
      <c r="E41" s="5"/>
      <c r="F41" s="6"/>
      <c r="G41" s="5"/>
      <c r="H41" s="6"/>
      <c r="I41" s="6"/>
      <c r="J41" s="5"/>
      <c r="K41" s="6"/>
      <c r="L41" s="5"/>
      <c r="M41" s="5"/>
    </row>
    <row r="42" ht="12.75" customHeight="1">
      <c r="A42" s="4"/>
      <c r="B42" s="5"/>
      <c r="C42" s="5"/>
      <c r="D42" s="5"/>
      <c r="E42" s="5"/>
      <c r="F42" s="6"/>
      <c r="G42" s="5"/>
      <c r="H42" s="6"/>
      <c r="I42" s="6"/>
      <c r="J42" s="5"/>
      <c r="K42" s="6"/>
      <c r="L42" s="5"/>
      <c r="M42" s="5"/>
    </row>
    <row r="43" ht="12.75" customHeight="1">
      <c r="A43" s="4"/>
      <c r="B43" s="5"/>
      <c r="C43" s="5"/>
      <c r="D43" s="5"/>
      <c r="E43" s="5"/>
      <c r="F43" s="6"/>
      <c r="G43" s="5"/>
      <c r="H43" s="6"/>
      <c r="I43" s="6"/>
      <c r="J43" s="5"/>
      <c r="K43" s="6"/>
      <c r="L43" s="5"/>
      <c r="M43" s="5"/>
    </row>
    <row r="44" ht="12.75" customHeight="1">
      <c r="A44" s="4"/>
      <c r="B44" s="5"/>
      <c r="C44" s="5"/>
      <c r="D44" s="5"/>
      <c r="E44" s="5"/>
      <c r="F44" s="6"/>
      <c r="G44" s="5"/>
      <c r="H44" s="6"/>
      <c r="I44" s="6"/>
      <c r="J44" s="5"/>
      <c r="K44" s="6"/>
      <c r="L44" s="5"/>
      <c r="M44" s="5"/>
    </row>
    <row r="45" ht="12.75" customHeight="1">
      <c r="A45" s="4"/>
      <c r="B45" s="5"/>
      <c r="C45" s="5"/>
      <c r="D45" s="5"/>
      <c r="E45" s="5"/>
      <c r="F45" s="6"/>
      <c r="G45" s="5"/>
      <c r="H45" s="6"/>
      <c r="I45" s="6"/>
      <c r="J45" s="5"/>
      <c r="K45" s="6"/>
      <c r="L45" s="5"/>
      <c r="M45" s="5"/>
    </row>
    <row r="46" ht="12.75" customHeight="1">
      <c r="A46" s="4"/>
      <c r="B46" s="5"/>
      <c r="C46" s="5"/>
      <c r="D46" s="5"/>
      <c r="E46" s="5"/>
      <c r="F46" s="6"/>
      <c r="G46" s="5"/>
      <c r="H46" s="6"/>
      <c r="I46" s="6"/>
      <c r="J46" s="5"/>
      <c r="K46" s="6"/>
      <c r="L46" s="5"/>
      <c r="M46" s="5"/>
    </row>
    <row r="47" ht="12.75" customHeight="1">
      <c r="A47" s="4"/>
      <c r="B47" s="5"/>
      <c r="C47" s="5"/>
      <c r="D47" s="5"/>
      <c r="E47" s="5"/>
      <c r="F47" s="6"/>
      <c r="G47" s="5"/>
      <c r="H47" s="6"/>
      <c r="I47" s="6"/>
      <c r="J47" s="5"/>
      <c r="K47" s="6"/>
      <c r="L47" s="5"/>
      <c r="M47" s="5"/>
    </row>
    <row r="48" ht="12.75" customHeight="1">
      <c r="A48" s="4"/>
      <c r="B48" s="5"/>
      <c r="C48" s="5"/>
      <c r="D48" s="5"/>
      <c r="E48" s="5"/>
      <c r="F48" s="6"/>
      <c r="G48" s="5"/>
      <c r="H48" s="6"/>
      <c r="I48" s="6"/>
      <c r="J48" s="5"/>
      <c r="K48" s="6"/>
      <c r="L48" s="5"/>
      <c r="M48" s="5"/>
    </row>
    <row r="49" ht="12.75" customHeight="1">
      <c r="A49" s="4"/>
      <c r="B49" s="5"/>
      <c r="C49" s="5"/>
      <c r="D49" s="5"/>
      <c r="E49" s="5"/>
      <c r="F49" s="6"/>
      <c r="G49" s="5"/>
      <c r="H49" s="6"/>
      <c r="I49" s="6"/>
      <c r="J49" s="5"/>
      <c r="K49" s="6"/>
      <c r="L49" s="5"/>
      <c r="M49" s="5"/>
    </row>
    <row r="50" ht="12.75" customHeight="1">
      <c r="A50" s="4"/>
      <c r="B50" s="5"/>
      <c r="C50" s="5"/>
      <c r="D50" s="5"/>
      <c r="E50" s="5"/>
      <c r="F50" s="6"/>
      <c r="G50" s="5"/>
      <c r="H50" s="6"/>
      <c r="I50" s="6"/>
      <c r="J50" s="5"/>
      <c r="K50" s="6"/>
      <c r="L50" s="5"/>
      <c r="M50" s="5"/>
    </row>
    <row r="51" ht="12.75" customHeight="1">
      <c r="A51" s="4"/>
      <c r="B51" s="5"/>
      <c r="C51" s="5"/>
      <c r="D51" s="5"/>
      <c r="E51" s="5"/>
      <c r="F51" s="6"/>
      <c r="G51" s="5"/>
      <c r="H51" s="6"/>
      <c r="I51" s="6"/>
      <c r="J51" s="5"/>
      <c r="K51" s="6"/>
      <c r="L51" s="5"/>
      <c r="M51" s="5"/>
    </row>
    <row r="52" ht="12.75" customHeight="1">
      <c r="A52" s="4"/>
      <c r="B52" s="5"/>
      <c r="C52" s="5"/>
      <c r="D52" s="5"/>
      <c r="E52" s="5"/>
      <c r="F52" s="6"/>
      <c r="G52" s="5"/>
      <c r="H52" s="6"/>
      <c r="I52" s="6"/>
      <c r="J52" s="5"/>
      <c r="K52" s="6"/>
      <c r="L52" s="5"/>
      <c r="M52" s="5"/>
    </row>
    <row r="53" ht="12.75" customHeight="1">
      <c r="A53" s="4"/>
      <c r="B53" s="5"/>
      <c r="C53" s="5"/>
      <c r="D53" s="5"/>
      <c r="E53" s="5"/>
      <c r="F53" s="6"/>
      <c r="G53" s="5"/>
      <c r="H53" s="6"/>
      <c r="I53" s="6"/>
      <c r="J53" s="5"/>
      <c r="K53" s="6"/>
      <c r="L53" s="5"/>
      <c r="M53" s="5"/>
    </row>
    <row r="54" ht="12.75" customHeight="1">
      <c r="A54" s="4"/>
      <c r="B54" s="5"/>
      <c r="C54" s="5"/>
      <c r="D54" s="5"/>
      <c r="E54" s="5"/>
      <c r="F54" s="6"/>
      <c r="G54" s="5"/>
      <c r="H54" s="6"/>
      <c r="I54" s="6"/>
      <c r="J54" s="5"/>
      <c r="K54" s="6"/>
      <c r="L54" s="5"/>
      <c r="M54" s="5"/>
    </row>
    <row r="55" ht="12.75" customHeight="1">
      <c r="A55" s="4"/>
      <c r="B55" s="5"/>
      <c r="C55" s="5"/>
      <c r="D55" s="5"/>
      <c r="E55" s="5"/>
      <c r="F55" s="6"/>
      <c r="G55" s="5"/>
      <c r="H55" s="6"/>
      <c r="I55" s="6"/>
      <c r="J55" s="5"/>
      <c r="K55" s="6"/>
      <c r="L55" s="5"/>
      <c r="M55" s="5"/>
    </row>
    <row r="56" ht="12.75" customHeight="1">
      <c r="A56" s="4"/>
      <c r="B56" s="5"/>
      <c r="C56" s="5"/>
      <c r="D56" s="5"/>
      <c r="E56" s="5"/>
      <c r="F56" s="6"/>
      <c r="G56" s="5"/>
      <c r="H56" s="6"/>
      <c r="I56" s="6"/>
      <c r="J56" s="5"/>
      <c r="K56" s="6"/>
      <c r="L56" s="5"/>
      <c r="M56" s="5"/>
    </row>
    <row r="57" ht="12.75" customHeight="1">
      <c r="A57" s="4"/>
      <c r="B57" s="5"/>
      <c r="C57" s="5"/>
      <c r="D57" s="5"/>
      <c r="E57" s="5"/>
      <c r="F57" s="6"/>
      <c r="G57" s="5"/>
      <c r="H57" s="6"/>
      <c r="I57" s="6"/>
      <c r="J57" s="5"/>
      <c r="K57" s="6"/>
      <c r="L57" s="5"/>
      <c r="M57" s="5"/>
    </row>
    <row r="58" ht="12.75" customHeight="1">
      <c r="A58" s="4"/>
      <c r="B58" s="5"/>
      <c r="C58" s="5"/>
      <c r="D58" s="5"/>
      <c r="E58" s="5"/>
      <c r="F58" s="6"/>
      <c r="G58" s="5"/>
      <c r="H58" s="6"/>
      <c r="I58" s="6"/>
      <c r="J58" s="5"/>
      <c r="K58" s="6"/>
      <c r="L58" s="5"/>
      <c r="M58" s="5"/>
    </row>
    <row r="59" ht="12.75" customHeight="1">
      <c r="A59" s="4"/>
      <c r="B59" s="5"/>
      <c r="C59" s="5"/>
      <c r="D59" s="5"/>
      <c r="E59" s="5"/>
      <c r="F59" s="6"/>
      <c r="G59" s="5"/>
      <c r="H59" s="6"/>
      <c r="I59" s="6"/>
      <c r="J59" s="5"/>
      <c r="K59" s="6"/>
      <c r="L59" s="5"/>
      <c r="M59" s="5"/>
    </row>
    <row r="60" ht="12.75" customHeight="1">
      <c r="A60" s="4"/>
      <c r="B60" s="5"/>
      <c r="C60" s="5"/>
      <c r="D60" s="5"/>
      <c r="E60" s="5"/>
      <c r="F60" s="6"/>
      <c r="G60" s="5"/>
      <c r="H60" s="6"/>
      <c r="I60" s="6"/>
      <c r="J60" s="5"/>
      <c r="K60" s="6"/>
      <c r="L60" s="5"/>
      <c r="M60" s="5"/>
    </row>
    <row r="61" ht="12.75" customHeight="1">
      <c r="A61" s="4"/>
      <c r="B61" s="5"/>
      <c r="C61" s="5"/>
      <c r="D61" s="5"/>
      <c r="E61" s="5"/>
      <c r="F61" s="6"/>
      <c r="G61" s="5"/>
      <c r="H61" s="6"/>
      <c r="I61" s="6"/>
      <c r="J61" s="5"/>
      <c r="K61" s="6"/>
      <c r="L61" s="5"/>
      <c r="M61" s="5"/>
    </row>
    <row r="62" ht="12.75" customHeight="1">
      <c r="A62" s="4"/>
      <c r="B62" s="5"/>
      <c r="C62" s="5"/>
      <c r="D62" s="5"/>
      <c r="E62" s="5"/>
      <c r="F62" s="6"/>
      <c r="G62" s="5"/>
      <c r="H62" s="6"/>
      <c r="I62" s="6"/>
      <c r="J62" s="5"/>
      <c r="K62" s="6"/>
      <c r="L62" s="5"/>
      <c r="M62" s="5"/>
    </row>
    <row r="63" ht="12.75" customHeight="1">
      <c r="A63" s="4"/>
      <c r="B63" s="5"/>
      <c r="C63" s="5"/>
      <c r="D63" s="5"/>
      <c r="E63" s="5"/>
      <c r="F63" s="6"/>
      <c r="G63" s="5"/>
      <c r="H63" s="6"/>
      <c r="I63" s="6"/>
      <c r="J63" s="5"/>
      <c r="K63" s="6"/>
      <c r="L63" s="5"/>
      <c r="M63" s="5"/>
    </row>
    <row r="64" ht="12.75" customHeight="1">
      <c r="A64" s="4"/>
      <c r="B64" s="5"/>
      <c r="C64" s="5"/>
      <c r="D64" s="5"/>
      <c r="E64" s="5"/>
      <c r="F64" s="6"/>
      <c r="G64" s="5"/>
      <c r="H64" s="6"/>
      <c r="I64" s="6"/>
      <c r="J64" s="5"/>
      <c r="K64" s="6"/>
      <c r="L64" s="5"/>
      <c r="M64" s="5"/>
    </row>
    <row r="65" ht="12.75" customHeight="1">
      <c r="A65" s="4"/>
      <c r="B65" s="5"/>
      <c r="C65" s="5"/>
      <c r="D65" s="5"/>
      <c r="E65" s="5"/>
      <c r="F65" s="6"/>
      <c r="G65" s="5"/>
      <c r="H65" s="6"/>
      <c r="I65" s="6"/>
      <c r="J65" s="5"/>
      <c r="K65" s="6"/>
      <c r="L65" s="5"/>
      <c r="M65" s="5"/>
    </row>
    <row r="66" ht="12.75" customHeight="1">
      <c r="A66" s="4"/>
      <c r="B66" s="5"/>
      <c r="C66" s="5"/>
      <c r="D66" s="5"/>
      <c r="E66" s="5"/>
      <c r="F66" s="6"/>
      <c r="G66" s="5"/>
      <c r="H66" s="6"/>
      <c r="I66" s="6"/>
      <c r="J66" s="5"/>
      <c r="K66" s="6"/>
      <c r="L66" s="5"/>
      <c r="M66" s="5"/>
    </row>
    <row r="67" ht="12.75" customHeight="1">
      <c r="A67" s="4"/>
      <c r="B67" s="5"/>
      <c r="C67" s="5"/>
      <c r="D67" s="5"/>
      <c r="E67" s="5"/>
      <c r="F67" s="6"/>
      <c r="G67" s="5"/>
      <c r="H67" s="6"/>
      <c r="I67" s="6"/>
      <c r="J67" s="5"/>
      <c r="K67" s="6"/>
      <c r="L67" s="5"/>
      <c r="M67" s="5"/>
    </row>
    <row r="68" ht="12.75" customHeight="1">
      <c r="A68" s="4"/>
      <c r="B68" s="5"/>
      <c r="C68" s="5"/>
      <c r="D68" s="5"/>
      <c r="E68" s="5"/>
      <c r="F68" s="6"/>
      <c r="G68" s="5"/>
      <c r="H68" s="6"/>
      <c r="I68" s="6"/>
      <c r="J68" s="5"/>
      <c r="K68" s="6"/>
      <c r="L68" s="5"/>
      <c r="M68" s="5"/>
    </row>
    <row r="69" ht="12.75" customHeight="1">
      <c r="A69" s="4"/>
      <c r="B69" s="5"/>
      <c r="C69" s="5"/>
      <c r="D69" s="5"/>
      <c r="E69" s="5"/>
      <c r="F69" s="6"/>
      <c r="G69" s="5"/>
      <c r="H69" s="6"/>
      <c r="I69" s="6"/>
      <c r="J69" s="5"/>
      <c r="K69" s="6"/>
      <c r="L69" s="5"/>
      <c r="M69" s="5"/>
    </row>
    <row r="70" ht="12.75" customHeight="1">
      <c r="A70" s="4"/>
      <c r="B70" s="5"/>
      <c r="C70" s="5"/>
      <c r="D70" s="5"/>
      <c r="E70" s="5"/>
      <c r="F70" s="6"/>
      <c r="G70" s="5"/>
      <c r="H70" s="6"/>
      <c r="I70" s="6"/>
      <c r="J70" s="5"/>
      <c r="K70" s="6"/>
      <c r="L70" s="5"/>
      <c r="M70" s="5"/>
    </row>
    <row r="71" ht="12.75" customHeight="1">
      <c r="A71" s="4"/>
      <c r="B71" s="5"/>
      <c r="C71" s="5"/>
      <c r="D71" s="5"/>
      <c r="E71" s="5"/>
      <c r="F71" s="6"/>
      <c r="G71" s="5"/>
      <c r="H71" s="6"/>
      <c r="I71" s="6"/>
      <c r="J71" s="5"/>
      <c r="K71" s="6"/>
      <c r="L71" s="5"/>
      <c r="M71" s="5"/>
    </row>
    <row r="72" ht="12.75" customHeight="1">
      <c r="A72" s="4"/>
      <c r="B72" s="5"/>
      <c r="C72" s="5"/>
      <c r="D72" s="5"/>
      <c r="E72" s="5"/>
      <c r="F72" s="6"/>
      <c r="G72" s="5"/>
      <c r="H72" s="6"/>
      <c r="I72" s="6"/>
      <c r="J72" s="5"/>
      <c r="K72" s="6"/>
      <c r="L72" s="5"/>
      <c r="M72" s="5"/>
    </row>
    <row r="73" ht="12.75" customHeight="1">
      <c r="A73" s="4"/>
      <c r="B73" s="5"/>
      <c r="C73" s="5"/>
      <c r="D73" s="5"/>
      <c r="E73" s="5"/>
      <c r="F73" s="6"/>
      <c r="G73" s="5"/>
      <c r="H73" s="6"/>
      <c r="I73" s="6"/>
      <c r="J73" s="5"/>
      <c r="K73" s="6"/>
      <c r="L73" s="5"/>
      <c r="M73" s="5"/>
    </row>
    <row r="74" ht="12.75" customHeight="1">
      <c r="A74" s="4"/>
      <c r="B74" s="5"/>
      <c r="C74" s="5"/>
      <c r="D74" s="5"/>
      <c r="E74" s="5"/>
      <c r="F74" s="6"/>
      <c r="G74" s="5"/>
      <c r="H74" s="6"/>
      <c r="I74" s="6"/>
      <c r="J74" s="5"/>
      <c r="K74" s="6"/>
      <c r="L74" s="5"/>
      <c r="M74" s="5"/>
    </row>
    <row r="75" ht="12.75" customHeight="1">
      <c r="A75" s="4"/>
      <c r="B75" s="5"/>
      <c r="C75" s="5"/>
      <c r="D75" s="5"/>
      <c r="E75" s="5"/>
      <c r="F75" s="6"/>
      <c r="G75" s="5"/>
      <c r="H75" s="6"/>
      <c r="I75" s="6"/>
      <c r="J75" s="5"/>
      <c r="K75" s="6"/>
      <c r="L75" s="5"/>
      <c r="M75" s="5"/>
    </row>
    <row r="76" ht="12.75" customHeight="1">
      <c r="A76" s="4"/>
      <c r="B76" s="5"/>
      <c r="C76" s="5"/>
      <c r="D76" s="5"/>
      <c r="E76" s="5"/>
      <c r="F76" s="6"/>
      <c r="G76" s="5"/>
      <c r="H76" s="6"/>
      <c r="I76" s="6"/>
      <c r="J76" s="5"/>
      <c r="K76" s="6"/>
      <c r="L76" s="5"/>
      <c r="M76" s="5"/>
    </row>
    <row r="77" ht="12.75" customHeight="1">
      <c r="A77" s="4"/>
      <c r="B77" s="5"/>
      <c r="C77" s="5"/>
      <c r="D77" s="5"/>
      <c r="E77" s="5"/>
      <c r="F77" s="6"/>
      <c r="G77" s="5"/>
      <c r="H77" s="6"/>
      <c r="I77" s="6"/>
      <c r="J77" s="5"/>
      <c r="K77" s="6"/>
      <c r="L77" s="5"/>
      <c r="M77" s="5"/>
    </row>
    <row r="78" ht="12.75" customHeight="1">
      <c r="A78" s="4"/>
      <c r="B78" s="5"/>
      <c r="C78" s="5"/>
      <c r="D78" s="5"/>
      <c r="E78" s="5"/>
      <c r="F78" s="6"/>
      <c r="G78" s="5"/>
      <c r="H78" s="6"/>
      <c r="I78" s="6"/>
      <c r="J78" s="5"/>
      <c r="K78" s="6"/>
      <c r="L78" s="5"/>
      <c r="M78" s="5"/>
    </row>
    <row r="79" ht="12.75" customHeight="1">
      <c r="A79" s="4"/>
      <c r="B79" s="5"/>
      <c r="C79" s="5"/>
      <c r="D79" s="5"/>
      <c r="E79" s="5"/>
      <c r="F79" s="6"/>
      <c r="G79" s="5"/>
      <c r="H79" s="6"/>
      <c r="I79" s="6"/>
      <c r="J79" s="5"/>
      <c r="K79" s="6"/>
      <c r="L79" s="5"/>
      <c r="M79" s="5"/>
    </row>
    <row r="80" ht="12.75" customHeight="1">
      <c r="A80" s="4"/>
      <c r="B80" s="5"/>
      <c r="C80" s="5"/>
      <c r="D80" s="5"/>
      <c r="E80" s="5"/>
      <c r="F80" s="6"/>
      <c r="G80" s="5"/>
      <c r="H80" s="6"/>
      <c r="I80" s="6"/>
      <c r="J80" s="5"/>
      <c r="K80" s="6"/>
      <c r="L80" s="5"/>
      <c r="M80" s="5"/>
    </row>
    <row r="81" ht="12.75" customHeight="1">
      <c r="A81" s="4"/>
      <c r="B81" s="5"/>
      <c r="C81" s="5"/>
      <c r="D81" s="5"/>
      <c r="E81" s="5"/>
      <c r="F81" s="6"/>
      <c r="G81" s="5"/>
      <c r="H81" s="6"/>
      <c r="I81" s="6"/>
      <c r="J81" s="5"/>
      <c r="K81" s="6"/>
      <c r="L81" s="5"/>
      <c r="M81" s="5"/>
    </row>
    <row r="82" ht="12.75" customHeight="1">
      <c r="A82" s="4"/>
      <c r="B82" s="5"/>
      <c r="C82" s="5"/>
      <c r="D82" s="5"/>
      <c r="E82" s="5"/>
      <c r="F82" s="6"/>
      <c r="G82" s="5"/>
      <c r="H82" s="6"/>
      <c r="I82" s="6"/>
      <c r="J82" s="5"/>
      <c r="K82" s="6"/>
      <c r="L82" s="5"/>
      <c r="M82" s="5"/>
    </row>
    <row r="83" ht="12.75" customHeight="1">
      <c r="A83" s="4"/>
      <c r="B83" s="5"/>
      <c r="C83" s="5"/>
      <c r="D83" s="5"/>
      <c r="E83" s="5"/>
      <c r="F83" s="6"/>
      <c r="G83" s="5"/>
      <c r="H83" s="6"/>
      <c r="I83" s="6"/>
      <c r="J83" s="5"/>
      <c r="K83" s="6"/>
      <c r="L83" s="5"/>
      <c r="M83" s="5"/>
    </row>
    <row r="84" ht="12.75" customHeight="1">
      <c r="A84" s="4"/>
      <c r="B84" s="5"/>
      <c r="C84" s="5"/>
      <c r="D84" s="5"/>
      <c r="E84" s="5"/>
      <c r="F84" s="6"/>
      <c r="G84" s="5"/>
      <c r="H84" s="6"/>
      <c r="I84" s="6"/>
      <c r="J84" s="5"/>
      <c r="K84" s="6"/>
      <c r="L84" s="5"/>
      <c r="M84" s="5"/>
    </row>
    <row r="85" ht="12.75" customHeight="1">
      <c r="A85" s="4"/>
      <c r="B85" s="5"/>
      <c r="C85" s="5"/>
      <c r="D85" s="5"/>
      <c r="E85" s="5"/>
      <c r="F85" s="6"/>
      <c r="G85" s="5"/>
      <c r="H85" s="6"/>
      <c r="I85" s="6"/>
      <c r="J85" s="5"/>
      <c r="K85" s="6"/>
      <c r="L85" s="5"/>
      <c r="M85" s="5"/>
    </row>
    <row r="86" ht="12.75" customHeight="1">
      <c r="A86" s="4"/>
      <c r="B86" s="5"/>
      <c r="C86" s="5"/>
      <c r="D86" s="5"/>
      <c r="E86" s="5"/>
      <c r="F86" s="6"/>
      <c r="G86" s="5"/>
      <c r="H86" s="6"/>
      <c r="I86" s="6"/>
      <c r="J86" s="5"/>
      <c r="K86" s="6"/>
      <c r="L86" s="5"/>
      <c r="M86" s="5"/>
    </row>
    <row r="87" ht="12.75" customHeight="1">
      <c r="A87" s="4"/>
      <c r="B87" s="5"/>
      <c r="C87" s="5"/>
      <c r="D87" s="5"/>
      <c r="E87" s="5"/>
      <c r="F87" s="6"/>
      <c r="G87" s="5"/>
      <c r="H87" s="6"/>
      <c r="I87" s="6"/>
      <c r="J87" s="5"/>
      <c r="K87" s="6"/>
      <c r="L87" s="5"/>
      <c r="M87" s="5"/>
    </row>
    <row r="88" ht="12.75" customHeight="1">
      <c r="A88" s="4"/>
      <c r="B88" s="5"/>
      <c r="C88" s="5"/>
      <c r="D88" s="5"/>
      <c r="E88" s="5"/>
      <c r="F88" s="6"/>
      <c r="G88" s="5"/>
      <c r="H88" s="6"/>
      <c r="I88" s="6"/>
      <c r="J88" s="5"/>
      <c r="K88" s="6"/>
      <c r="L88" s="5"/>
      <c r="M88" s="5"/>
    </row>
    <row r="89" ht="12.75" customHeight="1">
      <c r="A89" s="4"/>
      <c r="B89" s="5"/>
      <c r="C89" s="5"/>
      <c r="D89" s="5"/>
      <c r="E89" s="5"/>
      <c r="F89" s="6"/>
      <c r="G89" s="5"/>
      <c r="H89" s="6"/>
      <c r="I89" s="6"/>
      <c r="J89" s="5"/>
      <c r="K89" s="6"/>
      <c r="L89" s="5"/>
      <c r="M89" s="5"/>
    </row>
    <row r="90" ht="12.75" customHeight="1">
      <c r="A90" s="4"/>
      <c r="B90" s="5"/>
      <c r="C90" s="5"/>
      <c r="D90" s="5"/>
      <c r="E90" s="5"/>
      <c r="F90" s="6"/>
      <c r="G90" s="5"/>
      <c r="H90" s="6"/>
      <c r="I90" s="6"/>
      <c r="J90" s="5"/>
      <c r="K90" s="6"/>
      <c r="L90" s="5"/>
      <c r="M90" s="5"/>
    </row>
    <row r="91" ht="12.75" customHeight="1">
      <c r="A91" s="4"/>
      <c r="B91" s="5"/>
      <c r="C91" s="5"/>
      <c r="D91" s="5"/>
      <c r="E91" s="5"/>
      <c r="F91" s="6"/>
      <c r="G91" s="5"/>
      <c r="H91" s="6"/>
      <c r="I91" s="6"/>
      <c r="J91" s="5"/>
      <c r="K91" s="6"/>
      <c r="L91" s="5"/>
      <c r="M91" s="5"/>
    </row>
    <row r="92" ht="12.75" customHeight="1">
      <c r="A92" s="4"/>
      <c r="B92" s="5"/>
      <c r="C92" s="5"/>
      <c r="D92" s="5"/>
      <c r="E92" s="5"/>
      <c r="F92" s="6"/>
      <c r="G92" s="5"/>
      <c r="H92" s="6"/>
      <c r="I92" s="6"/>
      <c r="J92" s="5"/>
      <c r="K92" s="6"/>
      <c r="L92" s="5"/>
      <c r="M92" s="5"/>
    </row>
    <row r="93" ht="12.75" customHeight="1">
      <c r="A93" s="4"/>
      <c r="B93" s="5"/>
      <c r="C93" s="5"/>
      <c r="D93" s="5"/>
      <c r="E93" s="5"/>
      <c r="F93" s="6"/>
      <c r="G93" s="5"/>
      <c r="H93" s="6"/>
      <c r="I93" s="6"/>
      <c r="J93" s="5"/>
      <c r="K93" s="6"/>
      <c r="L93" s="5"/>
      <c r="M93" s="5"/>
    </row>
    <row r="94" ht="12.75" customHeight="1">
      <c r="A94" s="4"/>
      <c r="B94" s="5"/>
      <c r="C94" s="5"/>
      <c r="D94" s="5"/>
      <c r="E94" s="5"/>
      <c r="F94" s="6"/>
      <c r="G94" s="5"/>
      <c r="H94" s="6"/>
      <c r="I94" s="6"/>
      <c r="J94" s="5"/>
      <c r="K94" s="6"/>
      <c r="L94" s="5"/>
      <c r="M94" s="5"/>
    </row>
    <row r="95" ht="12.75" customHeight="1">
      <c r="A95" s="4"/>
      <c r="B95" s="5"/>
      <c r="C95" s="5"/>
      <c r="D95" s="5"/>
      <c r="E95" s="5"/>
      <c r="F95" s="6"/>
      <c r="G95" s="5"/>
      <c r="H95" s="6"/>
      <c r="I95" s="6"/>
      <c r="J95" s="5"/>
      <c r="K95" s="6"/>
      <c r="L95" s="5"/>
      <c r="M95" s="5"/>
    </row>
    <row r="96" ht="12.75" customHeight="1">
      <c r="A96" s="4"/>
      <c r="B96" s="5"/>
      <c r="C96" s="5"/>
      <c r="D96" s="5"/>
      <c r="E96" s="5"/>
      <c r="F96" s="6"/>
      <c r="G96" s="5"/>
      <c r="H96" s="6"/>
      <c r="I96" s="6"/>
      <c r="J96" s="5"/>
      <c r="K96" s="6"/>
      <c r="L96" s="5"/>
      <c r="M96" s="5"/>
    </row>
    <row r="97" ht="12.75" customHeight="1">
      <c r="A97" s="4"/>
      <c r="B97" s="5"/>
      <c r="C97" s="5"/>
      <c r="D97" s="5"/>
      <c r="E97" s="5"/>
      <c r="F97" s="6"/>
      <c r="G97" s="5"/>
      <c r="H97" s="6"/>
      <c r="I97" s="6"/>
      <c r="J97" s="5"/>
      <c r="K97" s="6"/>
      <c r="L97" s="5"/>
      <c r="M97" s="5"/>
    </row>
    <row r="98" ht="12.75" customHeight="1">
      <c r="A98" s="4"/>
      <c r="B98" s="5"/>
      <c r="C98" s="5"/>
      <c r="D98" s="5"/>
      <c r="E98" s="5"/>
      <c r="F98" s="6"/>
      <c r="G98" s="5"/>
      <c r="H98" s="6"/>
      <c r="I98" s="6"/>
      <c r="J98" s="5"/>
      <c r="K98" s="6"/>
      <c r="L98" s="5"/>
      <c r="M98" s="5"/>
    </row>
    <row r="99" ht="12.75" customHeight="1">
      <c r="A99" s="4"/>
      <c r="B99" s="5"/>
      <c r="C99" s="5"/>
      <c r="D99" s="5"/>
      <c r="E99" s="5"/>
      <c r="F99" s="6"/>
      <c r="G99" s="5"/>
      <c r="H99" s="6"/>
      <c r="I99" s="6"/>
      <c r="J99" s="5"/>
      <c r="K99" s="6"/>
      <c r="L99" s="5"/>
      <c r="M99" s="5"/>
    </row>
    <row r="100" ht="12.75" customHeight="1">
      <c r="A100" s="4"/>
      <c r="B100" s="5"/>
      <c r="C100" s="5"/>
      <c r="D100" s="5"/>
      <c r="E100" s="5"/>
      <c r="F100" s="6"/>
      <c r="G100" s="5"/>
      <c r="H100" s="6"/>
      <c r="I100" s="6"/>
      <c r="J100" s="5"/>
      <c r="K100" s="6"/>
      <c r="L100" s="5"/>
      <c r="M100" s="5"/>
    </row>
  </sheetData>
  <mergeCells count="9">
    <mergeCell ref="H8:J8"/>
    <mergeCell ref="K8:M8"/>
    <mergeCell ref="A1:M1"/>
    <mergeCell ref="A2:M2"/>
    <mergeCell ref="B4:E4"/>
    <mergeCell ref="B8:D8"/>
    <mergeCell ref="E8:G8"/>
    <mergeCell ref="A6:M6"/>
    <mergeCell ref="G4:H4"/>
  </mergeCell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 outlineLevelRow="1"/>
  <cols>
    <col customWidth="1" min="1" max="1" width="26.71"/>
    <col customWidth="1" min="2" max="2" width="40.29"/>
    <col customWidth="1" min="3" max="3" width="6.29"/>
    <col customWidth="1" min="4" max="4" width="4.14"/>
    <col customWidth="1" min="5" max="5" width="14.29"/>
    <col customWidth="1" min="6" max="6" width="9.0"/>
    <col customWidth="1" min="7" max="7" width="3.0"/>
    <col customWidth="1" min="8" max="8" width="9.43"/>
    <col customWidth="1" min="9" max="9" width="10.0"/>
    <col customWidth="1" min="10" max="10" width="9.0"/>
    <col customWidth="1" min="11" max="11" width="1.71"/>
    <col customWidth="1" hidden="1" min="12" max="12" width="2.29"/>
    <col customWidth="1" min="13" max="16" width="6.57"/>
    <col customWidth="1" min="17" max="21" width="9.14"/>
  </cols>
  <sheetData>
    <row r="1" ht="12.75" customHeight="1">
      <c r="A1" s="1" t="s">
        <v>23</v>
      </c>
      <c r="B1" s="2"/>
      <c r="C1" s="2"/>
      <c r="D1" s="2"/>
      <c r="E1" s="2"/>
      <c r="F1" s="2"/>
      <c r="G1" s="2"/>
      <c r="H1" s="2"/>
      <c r="I1" s="2"/>
      <c r="J1" s="3"/>
      <c r="K1" s="28"/>
      <c r="L1" s="28"/>
      <c r="M1" s="5"/>
      <c r="N1" s="5"/>
      <c r="O1" s="5"/>
      <c r="P1" s="5"/>
      <c r="Q1" s="5"/>
      <c r="R1" s="5"/>
      <c r="S1" s="5"/>
      <c r="T1" s="5"/>
      <c r="U1" s="5"/>
    </row>
    <row r="2" ht="15.0" customHeight="1">
      <c r="A2" s="29" t="str">
        <f>CONCATENATE("RELATÓRIO DE ATIVIDADES DE ",Resumo!B4," - SIAPE: ",Resumo!G4)</f>
        <v>RELATÓRIO DE ATIVIDADES DE  - SIAPE: </v>
      </c>
      <c r="K2" s="5"/>
      <c r="L2" s="4"/>
      <c r="M2" s="5"/>
      <c r="N2" s="5"/>
      <c r="O2" s="5"/>
      <c r="P2" s="5"/>
      <c r="Q2" s="5"/>
      <c r="R2" s="5"/>
      <c r="S2" s="5"/>
      <c r="T2" s="5"/>
      <c r="U2" s="5"/>
    </row>
    <row r="3" ht="15.0" customHeight="1">
      <c r="A3" s="30" t="s">
        <v>24</v>
      </c>
      <c r="C3" s="31" t="str">
        <f>Resumo!B8</f>
        <v/>
      </c>
      <c r="D3" s="3"/>
      <c r="E3" s="32"/>
      <c r="F3" s="33"/>
      <c r="G3" s="32"/>
      <c r="H3" s="32"/>
      <c r="I3" s="33"/>
      <c r="J3" s="33"/>
      <c r="K3" s="32"/>
      <c r="L3" s="34"/>
      <c r="M3" s="32"/>
      <c r="N3" s="32"/>
      <c r="O3" s="32"/>
      <c r="P3" s="32"/>
      <c r="Q3" s="32"/>
      <c r="R3" s="32"/>
      <c r="S3" s="32"/>
      <c r="T3" s="32"/>
      <c r="U3" s="32"/>
    </row>
    <row r="4" ht="12.75" customHeight="1">
      <c r="A4" s="26"/>
      <c r="B4" s="26"/>
      <c r="C4" s="35"/>
      <c r="D4" s="6"/>
      <c r="E4" s="5"/>
      <c r="F4" s="6"/>
      <c r="G4" s="5"/>
      <c r="H4" s="6"/>
      <c r="I4" s="6"/>
      <c r="J4" s="6"/>
      <c r="K4" s="5"/>
      <c r="L4" s="4"/>
      <c r="M4" s="5"/>
      <c r="N4" s="5"/>
      <c r="O4" s="5"/>
      <c r="P4" s="5"/>
      <c r="Q4" s="5"/>
      <c r="R4" s="5"/>
      <c r="S4" s="5"/>
      <c r="T4" s="5"/>
      <c r="U4" s="5"/>
    </row>
    <row r="5" ht="26.25" customHeight="1">
      <c r="A5" s="36" t="s">
        <v>25</v>
      </c>
      <c r="B5" s="12"/>
      <c r="C5" s="12"/>
      <c r="D5" s="13"/>
      <c r="E5" s="37" t="s">
        <v>26</v>
      </c>
      <c r="F5" s="37" t="s">
        <v>27</v>
      </c>
      <c r="G5" s="38" t="s">
        <v>28</v>
      </c>
      <c r="H5" s="13"/>
      <c r="I5" s="38" t="s">
        <v>29</v>
      </c>
      <c r="J5" s="13"/>
      <c r="K5" s="5"/>
      <c r="L5" s="4"/>
      <c r="M5" s="5"/>
      <c r="N5" s="5"/>
      <c r="O5" s="5"/>
      <c r="P5" s="5"/>
      <c r="Q5" s="5"/>
      <c r="R5" s="5"/>
      <c r="S5" s="5"/>
      <c r="T5" s="5"/>
      <c r="U5" s="5"/>
    </row>
    <row r="6" ht="12.75" customHeight="1">
      <c r="A6" s="36" t="str">
        <f>A17</f>
        <v>Seção I - ATIVIDADES DE ENSINO</v>
      </c>
      <c r="B6" s="12"/>
      <c r="C6" s="12"/>
      <c r="D6" s="13"/>
      <c r="E6" s="39" t="str">
        <f>E7+E8</f>
        <v>0</v>
      </c>
      <c r="F6" s="39" t="str">
        <f t="shared" ref="F6:F9" si="1">E6</f>
        <v>0</v>
      </c>
      <c r="G6" s="40" t="str">
        <f>G7+G8</f>
        <v>160</v>
      </c>
      <c r="H6" s="13"/>
      <c r="I6" s="41" t="str">
        <f>I7+I8</f>
        <v>0</v>
      </c>
      <c r="J6" s="13"/>
      <c r="K6" s="5"/>
      <c r="L6" s="4"/>
      <c r="M6" s="5"/>
      <c r="N6" s="5"/>
      <c r="O6" s="5"/>
      <c r="P6" s="5"/>
      <c r="Q6" s="5"/>
      <c r="R6" s="5"/>
      <c r="S6" s="5"/>
      <c r="T6" s="5"/>
      <c r="U6" s="5"/>
    </row>
    <row r="7" ht="12.75" customHeight="1">
      <c r="A7" s="42" t="str">
        <f>A19</f>
        <v>Seção I.1 - Ministração de Disciplinas</v>
      </c>
      <c r="B7" s="12"/>
      <c r="C7" s="12"/>
      <c r="D7" s="13"/>
      <c r="E7" s="43" t="str">
        <f>I32</f>
        <v>0</v>
      </c>
      <c r="F7" s="39" t="str">
        <f t="shared" si="1"/>
        <v>0</v>
      </c>
      <c r="G7" s="44">
        <v>120.0</v>
      </c>
      <c r="H7" s="13"/>
      <c r="I7" s="45" t="str">
        <f t="shared" ref="I7:I9" si="2">IF(E7&gt;G7,G7,E7)</f>
        <v>0</v>
      </c>
      <c r="J7" s="13"/>
      <c r="K7" s="5"/>
      <c r="L7" s="4"/>
      <c r="M7" s="5"/>
      <c r="N7" s="5"/>
      <c r="O7" s="5"/>
      <c r="P7" s="5"/>
      <c r="Q7" s="5"/>
      <c r="R7" s="5"/>
      <c r="S7" s="5"/>
      <c r="T7" s="5"/>
      <c r="U7" s="5"/>
    </row>
    <row r="8" ht="12.75" customHeight="1">
      <c r="A8" s="42" t="str">
        <f>A34</f>
        <v>Seção I.2 - Demais Atividades de Ensino</v>
      </c>
      <c r="B8" s="12"/>
      <c r="C8" s="12"/>
      <c r="D8" s="13"/>
      <c r="E8" s="46" t="str">
        <f>I51</f>
        <v>0</v>
      </c>
      <c r="F8" s="39" t="str">
        <f t="shared" si="1"/>
        <v>0</v>
      </c>
      <c r="G8" s="44">
        <v>40.0</v>
      </c>
      <c r="H8" s="13"/>
      <c r="I8" s="45" t="str">
        <f t="shared" si="2"/>
        <v>0</v>
      </c>
      <c r="J8" s="13"/>
      <c r="K8" s="5"/>
      <c r="L8" s="4"/>
      <c r="M8" s="5"/>
      <c r="N8" s="5"/>
      <c r="O8" s="5"/>
      <c r="P8" s="5"/>
      <c r="Q8" s="5"/>
      <c r="R8" s="5"/>
      <c r="S8" s="5"/>
      <c r="T8" s="5"/>
      <c r="U8" s="5"/>
    </row>
    <row r="9" ht="12.75" customHeight="1">
      <c r="A9" s="36" t="str">
        <f>A53</f>
        <v>Seção II - PRODUÇÃO INTELECTUAL</v>
      </c>
      <c r="B9" s="12"/>
      <c r="C9" s="12"/>
      <c r="D9" s="13"/>
      <c r="E9" s="47" t="str">
        <f>I91</f>
        <v>0</v>
      </c>
      <c r="F9" s="39" t="str">
        <f t="shared" si="1"/>
        <v>0</v>
      </c>
      <c r="G9" s="40">
        <v>60.0</v>
      </c>
      <c r="H9" s="13"/>
      <c r="I9" s="41" t="str">
        <f t="shared" si="2"/>
        <v>0</v>
      </c>
      <c r="J9" s="13"/>
      <c r="K9" s="5"/>
      <c r="L9" s="4"/>
      <c r="M9" s="5"/>
      <c r="N9" s="5"/>
      <c r="O9" s="5"/>
      <c r="P9" s="5"/>
      <c r="Q9" s="5"/>
      <c r="R9" s="5"/>
      <c r="S9" s="5"/>
      <c r="T9" s="5"/>
      <c r="U9" s="5"/>
    </row>
    <row r="10" ht="12.75" customHeight="1">
      <c r="A10" s="36" t="str">
        <f>A93</f>
        <v>Seção III - ATIVIDADES DE PESQUISA E DE EXTENSÃO</v>
      </c>
      <c r="B10" s="12"/>
      <c r="C10" s="12"/>
      <c r="D10" s="13"/>
      <c r="E10" s="47" t="str">
        <f>F106</f>
        <v>0</v>
      </c>
      <c r="F10" s="47" t="str">
        <f>I106</f>
        <v>0</v>
      </c>
      <c r="G10" s="40">
        <v>30.0</v>
      </c>
      <c r="H10" s="13"/>
      <c r="I10" s="41" t="str">
        <f>IF(F10&gt;G10,G10,F10)</f>
        <v>0</v>
      </c>
      <c r="J10" s="13"/>
      <c r="K10" s="5"/>
      <c r="L10" s="4"/>
      <c r="M10" s="5"/>
      <c r="N10" s="5"/>
      <c r="O10" s="5"/>
      <c r="P10" s="5"/>
      <c r="Q10" s="5"/>
      <c r="R10" s="5"/>
      <c r="S10" s="5"/>
      <c r="T10" s="5"/>
      <c r="U10" s="5"/>
    </row>
    <row r="11" ht="12.75" customHeight="1">
      <c r="A11" s="36" t="str">
        <f>A108</f>
        <v>Seção IV - ATIVIDADES DE QUALIFICAÇÃO</v>
      </c>
      <c r="B11" s="12"/>
      <c r="C11" s="12"/>
      <c r="D11" s="13"/>
      <c r="E11" s="47" t="str">
        <f>I114</f>
        <v>0</v>
      </c>
      <c r="F11" s="39" t="str">
        <f t="shared" ref="F11:F12" si="3">E11</f>
        <v>0</v>
      </c>
      <c r="G11" s="40">
        <v>140.0</v>
      </c>
      <c r="H11" s="13"/>
      <c r="I11" s="41" t="str">
        <f t="shared" ref="I11:I12" si="4">IF(E11&gt;G11,G11,E11)</f>
        <v>0</v>
      </c>
      <c r="J11" s="13"/>
      <c r="K11" s="5"/>
      <c r="L11" s="4"/>
      <c r="M11" s="5"/>
      <c r="N11" s="5"/>
      <c r="O11" s="5"/>
      <c r="P11" s="5"/>
      <c r="Q11" s="5"/>
      <c r="R11" s="5"/>
      <c r="S11" s="5"/>
      <c r="T11" s="5"/>
      <c r="U11" s="5"/>
    </row>
    <row r="12" ht="12.75" customHeight="1">
      <c r="A12" s="36" t="str">
        <f>A116</f>
        <v>Seção V - ATIVIDADES ADMINISTRATIVAS E DE REPRESENTAÇÃO</v>
      </c>
      <c r="B12" s="12"/>
      <c r="C12" s="12"/>
      <c r="D12" s="13"/>
      <c r="E12" s="47" t="str">
        <f>I137</f>
        <v>0</v>
      </c>
      <c r="F12" s="39" t="str">
        <f t="shared" si="3"/>
        <v>0</v>
      </c>
      <c r="G12" s="40">
        <v>10.0</v>
      </c>
      <c r="H12" s="13"/>
      <c r="I12" s="41" t="str">
        <f t="shared" si="4"/>
        <v>0</v>
      </c>
      <c r="J12" s="13"/>
      <c r="K12" s="5"/>
      <c r="L12" s="4"/>
      <c r="M12" s="5"/>
      <c r="N12" s="5"/>
      <c r="O12" s="5"/>
      <c r="P12" s="5"/>
      <c r="Q12" s="5"/>
      <c r="R12" s="5"/>
      <c r="S12" s="5"/>
      <c r="T12" s="5"/>
      <c r="U12" s="5"/>
    </row>
    <row r="13" ht="12.75" customHeight="1">
      <c r="A13" s="36" t="str">
        <f>A139</f>
        <v>Seção VII - OUTRAS ATIVIDADES</v>
      </c>
      <c r="B13" s="12"/>
      <c r="C13" s="12"/>
      <c r="D13" s="13"/>
      <c r="E13" s="47" t="str">
        <f>F174</f>
        <v>0</v>
      </c>
      <c r="F13" s="47" t="str">
        <f>I174</f>
        <v>0</v>
      </c>
      <c r="G13" s="40">
        <v>10.0</v>
      </c>
      <c r="H13" s="13"/>
      <c r="I13" s="41" t="str">
        <f t="shared" ref="I13:I14" si="5">IF(F13&gt;G13,G13,F13)</f>
        <v>0</v>
      </c>
      <c r="J13" s="13"/>
      <c r="K13" s="5"/>
      <c r="L13" s="4"/>
      <c r="M13" s="5"/>
      <c r="N13" s="5"/>
      <c r="O13" s="5"/>
      <c r="P13" s="5"/>
      <c r="Q13" s="5"/>
      <c r="R13" s="5"/>
      <c r="S13" s="5"/>
      <c r="T13" s="5"/>
      <c r="U13" s="5"/>
    </row>
    <row r="14" ht="12.75" customHeight="1">
      <c r="A14" s="36" t="str">
        <f>A176</f>
        <v>CARGOS DE DIREÇÃO (CD) E FUNÇÕES GRATIFICADAS (FG)</v>
      </c>
      <c r="B14" s="12"/>
      <c r="C14" s="12"/>
      <c r="D14" s="13"/>
      <c r="E14" s="47" t="str">
        <f>F181</f>
        <v>0</v>
      </c>
      <c r="F14" s="47" t="str">
        <f>I181</f>
        <v>0</v>
      </c>
      <c r="G14" s="40">
        <v>84.0</v>
      </c>
      <c r="H14" s="13"/>
      <c r="I14" s="41" t="str">
        <f t="shared" si="5"/>
        <v>0</v>
      </c>
      <c r="J14" s="13"/>
      <c r="K14" s="5"/>
      <c r="L14" s="4"/>
      <c r="M14" s="5"/>
      <c r="N14" s="5"/>
      <c r="O14" s="5"/>
      <c r="P14" s="5"/>
      <c r="Q14" s="5"/>
      <c r="R14" s="5"/>
      <c r="S14" s="5"/>
      <c r="T14" s="5"/>
      <c r="U14" s="5"/>
    </row>
    <row r="15" ht="12.75" customHeight="1">
      <c r="A15" s="48" t="s">
        <v>18</v>
      </c>
      <c r="B15" s="12"/>
      <c r="C15" s="12"/>
      <c r="D15" s="13"/>
      <c r="E15" s="24" t="str">
        <f t="shared" ref="E15:F15" si="6">SUM(E7:E14)</f>
        <v>0</v>
      </c>
      <c r="F15" s="24" t="str">
        <f t="shared" si="6"/>
        <v>0</v>
      </c>
      <c r="G15" s="49"/>
      <c r="H15" s="13"/>
      <c r="I15" s="50" t="str">
        <f>SUM(I7:J14)</f>
        <v>0</v>
      </c>
      <c r="J15" s="13"/>
      <c r="K15" s="5"/>
      <c r="L15" s="4"/>
      <c r="M15" s="5"/>
      <c r="N15" s="5"/>
      <c r="O15" s="5"/>
      <c r="P15" s="5"/>
      <c r="Q15" s="5"/>
      <c r="R15" s="5"/>
      <c r="S15" s="5"/>
      <c r="T15" s="5"/>
      <c r="U15" s="5"/>
    </row>
    <row r="16" ht="12.75" customHeight="1">
      <c r="A16" s="51"/>
      <c r="B16" s="51"/>
      <c r="C16" s="52"/>
      <c r="D16" s="52"/>
      <c r="E16" s="51"/>
      <c r="F16" s="52"/>
      <c r="G16" s="51"/>
      <c r="H16" s="52"/>
      <c r="I16" s="6"/>
      <c r="J16" s="6"/>
      <c r="K16" s="5"/>
      <c r="L16" s="4"/>
      <c r="M16" s="5"/>
      <c r="N16" s="5"/>
      <c r="O16" s="5"/>
      <c r="P16" s="5"/>
      <c r="Q16" s="5"/>
      <c r="R16" s="5"/>
      <c r="S16" s="5"/>
      <c r="T16" s="5"/>
      <c r="U16" s="5"/>
    </row>
    <row r="17" ht="12.75" customHeight="1">
      <c r="A17" s="53" t="s">
        <v>9</v>
      </c>
      <c r="B17" s="12"/>
      <c r="C17" s="12"/>
      <c r="D17" s="12"/>
      <c r="E17" s="12"/>
      <c r="F17" s="12"/>
      <c r="G17" s="12"/>
      <c r="H17" s="12"/>
      <c r="I17" s="12"/>
      <c r="J17" s="13"/>
      <c r="K17" s="5"/>
      <c r="L17" s="4"/>
      <c r="M17" s="5"/>
      <c r="N17" s="5"/>
      <c r="O17" s="5"/>
      <c r="P17" s="5"/>
      <c r="Q17" s="5"/>
      <c r="R17" s="5"/>
      <c r="S17" s="5"/>
      <c r="T17" s="5"/>
      <c r="U17" s="5"/>
    </row>
    <row r="18" ht="12.75" customHeight="1">
      <c r="A18" s="5"/>
      <c r="B18" s="5"/>
      <c r="C18" s="6"/>
      <c r="D18" s="6"/>
      <c r="E18" s="5"/>
      <c r="F18" s="6"/>
      <c r="G18" s="5"/>
      <c r="H18" s="6"/>
      <c r="I18" s="6"/>
      <c r="J18" s="6"/>
      <c r="K18" s="5"/>
      <c r="L18" s="4"/>
      <c r="M18" s="5"/>
      <c r="N18" s="5"/>
      <c r="O18" s="5"/>
      <c r="P18" s="5"/>
      <c r="Q18" s="5"/>
      <c r="R18" s="5"/>
      <c r="S18" s="5"/>
      <c r="T18" s="5"/>
      <c r="U18" s="5"/>
    </row>
    <row r="19" ht="12.75" customHeight="1">
      <c r="A19" s="54" t="s">
        <v>10</v>
      </c>
      <c r="B19" s="12"/>
      <c r="C19" s="12"/>
      <c r="D19" s="12"/>
      <c r="E19" s="12"/>
      <c r="F19" s="12"/>
      <c r="G19" s="12"/>
      <c r="H19" s="12"/>
      <c r="I19" s="12"/>
      <c r="J19" s="13"/>
      <c r="K19" s="5"/>
      <c r="L19" s="4"/>
      <c r="M19" s="5"/>
      <c r="N19" s="5"/>
      <c r="O19" s="5"/>
      <c r="P19" s="5"/>
      <c r="Q19" s="5"/>
      <c r="R19" s="5"/>
      <c r="S19" s="5"/>
      <c r="T19" s="5"/>
      <c r="U19" s="5"/>
    </row>
    <row r="20" ht="12.75" customHeight="1">
      <c r="A20" s="5"/>
      <c r="B20" s="5"/>
      <c r="C20" s="6"/>
      <c r="D20" s="6"/>
      <c r="E20" s="5"/>
      <c r="F20" s="6"/>
      <c r="G20" s="5"/>
      <c r="H20" s="6"/>
      <c r="I20" s="6"/>
      <c r="J20" s="6"/>
      <c r="K20" s="5"/>
      <c r="L20" s="4"/>
      <c r="M20" s="5"/>
      <c r="N20" s="5"/>
      <c r="O20" s="5"/>
      <c r="P20" s="5"/>
      <c r="Q20" s="5"/>
      <c r="R20" s="5"/>
      <c r="S20" s="5"/>
      <c r="T20" s="5"/>
      <c r="U20" s="5"/>
    </row>
    <row r="21" ht="12.75" customHeight="1" outlineLevel="1">
      <c r="A21" s="21" t="s">
        <v>5</v>
      </c>
      <c r="B21" s="55" t="s">
        <v>30</v>
      </c>
      <c r="C21" s="13"/>
      <c r="D21" s="38" t="s">
        <v>31</v>
      </c>
      <c r="E21" s="13"/>
      <c r="F21" s="38" t="s">
        <v>32</v>
      </c>
      <c r="G21" s="12"/>
      <c r="H21" s="13"/>
      <c r="I21" s="37" t="s">
        <v>26</v>
      </c>
      <c r="J21" s="37" t="s">
        <v>33</v>
      </c>
      <c r="K21" s="5"/>
      <c r="L21" s="4"/>
      <c r="M21" s="5"/>
      <c r="N21" s="5"/>
      <c r="O21" s="5"/>
      <c r="P21" s="5"/>
      <c r="Q21" s="5"/>
      <c r="R21" s="5"/>
      <c r="S21" s="5"/>
      <c r="T21" s="5"/>
      <c r="U21" s="5"/>
    </row>
    <row r="22" ht="12.75" customHeight="1" outlineLevel="1">
      <c r="A22" s="56" t="s">
        <v>34</v>
      </c>
      <c r="B22" s="57"/>
      <c r="C22" s="13"/>
      <c r="D22" s="58"/>
      <c r="E22" s="59" t="s">
        <v>35</v>
      </c>
      <c r="F22" s="60" t="s">
        <v>36</v>
      </c>
      <c r="G22" s="61"/>
      <c r="H22" s="62"/>
      <c r="I22" s="63" t="str">
        <f t="shared" ref="I22:I27" si="7">D22*10</f>
        <v>0</v>
      </c>
      <c r="J22" s="64"/>
      <c r="K22" s="5"/>
      <c r="L22" s="4"/>
      <c r="M22" s="5"/>
      <c r="N22" s="5"/>
      <c r="O22" s="5"/>
      <c r="P22" s="5"/>
      <c r="Q22" s="5"/>
      <c r="R22" s="5"/>
      <c r="S22" s="5"/>
      <c r="T22" s="5"/>
      <c r="U22" s="5"/>
    </row>
    <row r="23" ht="12.75" customHeight="1" outlineLevel="1">
      <c r="A23" s="65"/>
      <c r="B23" s="57"/>
      <c r="C23" s="13"/>
      <c r="D23" s="58"/>
      <c r="E23" s="65"/>
      <c r="F23" s="66"/>
      <c r="H23" s="67"/>
      <c r="I23" s="63" t="str">
        <f t="shared" si="7"/>
        <v>0</v>
      </c>
      <c r="J23" s="65"/>
      <c r="K23" s="5"/>
      <c r="L23" s="4"/>
      <c r="M23" s="5"/>
      <c r="N23" s="5"/>
      <c r="O23" s="5"/>
      <c r="P23" s="5"/>
      <c r="Q23" s="5"/>
      <c r="R23" s="5"/>
      <c r="S23" s="5"/>
      <c r="T23" s="5"/>
      <c r="U23" s="5"/>
    </row>
    <row r="24" ht="12.75" customHeight="1" outlineLevel="1">
      <c r="A24" s="65"/>
      <c r="B24" s="57"/>
      <c r="C24" s="13"/>
      <c r="D24" s="58"/>
      <c r="E24" s="65"/>
      <c r="F24" s="66"/>
      <c r="H24" s="67"/>
      <c r="I24" s="63" t="str">
        <f t="shared" si="7"/>
        <v>0</v>
      </c>
      <c r="J24" s="65"/>
      <c r="K24" s="5"/>
      <c r="L24" s="4"/>
      <c r="M24" s="5"/>
      <c r="N24" s="5"/>
      <c r="O24" s="5"/>
      <c r="P24" s="5"/>
      <c r="Q24" s="5"/>
      <c r="R24" s="5"/>
      <c r="S24" s="5"/>
      <c r="T24" s="5"/>
      <c r="U24" s="5"/>
    </row>
    <row r="25" ht="12.75" customHeight="1" outlineLevel="1">
      <c r="A25" s="65"/>
      <c r="B25" s="57"/>
      <c r="C25" s="13"/>
      <c r="D25" s="58"/>
      <c r="E25" s="65"/>
      <c r="F25" s="66"/>
      <c r="H25" s="67"/>
      <c r="I25" s="63" t="str">
        <f t="shared" si="7"/>
        <v>0</v>
      </c>
      <c r="J25" s="65"/>
      <c r="K25" s="5"/>
      <c r="L25" s="4"/>
      <c r="M25" s="5"/>
      <c r="N25" s="5"/>
      <c r="O25" s="5"/>
      <c r="P25" s="5"/>
      <c r="Q25" s="5"/>
      <c r="R25" s="5"/>
      <c r="S25" s="5"/>
      <c r="T25" s="5"/>
      <c r="U25" s="5"/>
    </row>
    <row r="26" ht="12.75" customHeight="1" outlineLevel="1">
      <c r="A26" s="68"/>
      <c r="B26" s="57"/>
      <c r="C26" s="13"/>
      <c r="D26" s="58"/>
      <c r="E26" s="65"/>
      <c r="F26" s="66"/>
      <c r="H26" s="67"/>
      <c r="I26" s="63" t="str">
        <f t="shared" si="7"/>
        <v>0</v>
      </c>
      <c r="J26" s="65"/>
      <c r="K26" s="5"/>
      <c r="L26" s="4"/>
      <c r="M26" s="5"/>
      <c r="N26" s="5"/>
      <c r="O26" s="5"/>
      <c r="P26" s="5"/>
      <c r="Q26" s="5"/>
      <c r="R26" s="5"/>
      <c r="S26" s="5"/>
      <c r="T26" s="5"/>
      <c r="U26" s="5"/>
    </row>
    <row r="27" ht="26.25" customHeight="1" outlineLevel="1">
      <c r="A27" s="69" t="s">
        <v>37</v>
      </c>
      <c r="B27" s="12"/>
      <c r="C27" s="13"/>
      <c r="D27" s="63" t="str">
        <f>SUM(D22:D26)</f>
        <v>0</v>
      </c>
      <c r="E27" s="68"/>
      <c r="F27" s="70"/>
      <c r="G27" s="71"/>
      <c r="H27" s="72"/>
      <c r="I27" s="63" t="str">
        <f t="shared" si="7"/>
        <v>0</v>
      </c>
      <c r="J27" s="68"/>
      <c r="K27" s="5"/>
      <c r="L27" s="4" t="s">
        <v>38</v>
      </c>
      <c r="M27" s="5"/>
      <c r="N27" s="5"/>
      <c r="O27" s="5"/>
      <c r="P27" s="5"/>
      <c r="Q27" s="5"/>
      <c r="R27" s="5"/>
      <c r="S27" s="5"/>
      <c r="T27" s="5"/>
      <c r="U27" s="5"/>
    </row>
    <row r="28" ht="12.75" customHeight="1" outlineLevel="1">
      <c r="A28" s="56" t="s">
        <v>39</v>
      </c>
      <c r="B28" s="57"/>
      <c r="C28" s="13"/>
      <c r="D28" s="58"/>
      <c r="E28" s="59" t="s">
        <v>40</v>
      </c>
      <c r="F28" s="60" t="s">
        <v>41</v>
      </c>
      <c r="G28" s="61"/>
      <c r="H28" s="62"/>
      <c r="I28" s="63" t="str">
        <f t="shared" ref="I28:I31" si="8">D28/1.5</f>
        <v>0</v>
      </c>
      <c r="J28" s="58"/>
      <c r="K28" s="5"/>
      <c r="L28" s="4"/>
      <c r="M28" s="5"/>
      <c r="N28" s="5"/>
      <c r="O28" s="5"/>
      <c r="P28" s="5"/>
      <c r="Q28" s="5"/>
      <c r="R28" s="5"/>
      <c r="S28" s="5"/>
      <c r="T28" s="5"/>
      <c r="U28" s="5"/>
    </row>
    <row r="29" ht="12.75" customHeight="1" outlineLevel="1">
      <c r="A29" s="65"/>
      <c r="B29" s="57"/>
      <c r="C29" s="13"/>
      <c r="D29" s="58"/>
      <c r="E29" s="65"/>
      <c r="F29" s="66"/>
      <c r="H29" s="67"/>
      <c r="I29" s="63" t="str">
        <f t="shared" si="8"/>
        <v>0</v>
      </c>
      <c r="J29" s="58"/>
      <c r="K29" s="5"/>
      <c r="L29" s="4"/>
      <c r="M29" s="5"/>
      <c r="N29" s="5"/>
      <c r="O29" s="5"/>
      <c r="P29" s="5"/>
      <c r="Q29" s="5"/>
      <c r="R29" s="5"/>
      <c r="S29" s="5"/>
      <c r="T29" s="5"/>
      <c r="U29" s="5"/>
    </row>
    <row r="30" ht="12.75" customHeight="1" outlineLevel="1">
      <c r="A30" s="65"/>
      <c r="B30" s="57"/>
      <c r="C30" s="13"/>
      <c r="D30" s="58"/>
      <c r="E30" s="65"/>
      <c r="F30" s="66"/>
      <c r="H30" s="67"/>
      <c r="I30" s="63" t="str">
        <f t="shared" si="8"/>
        <v>0</v>
      </c>
      <c r="J30" s="58"/>
      <c r="K30" s="5"/>
      <c r="L30" s="4"/>
      <c r="M30" s="5"/>
      <c r="N30" s="5"/>
      <c r="O30" s="5"/>
      <c r="P30" s="5"/>
      <c r="Q30" s="5"/>
      <c r="R30" s="5"/>
      <c r="S30" s="5"/>
      <c r="T30" s="5"/>
      <c r="U30" s="5"/>
    </row>
    <row r="31" ht="12.75" customHeight="1" outlineLevel="1">
      <c r="A31" s="68"/>
      <c r="B31" s="57"/>
      <c r="C31" s="13"/>
      <c r="D31" s="58"/>
      <c r="E31" s="68"/>
      <c r="F31" s="70"/>
      <c r="G31" s="71"/>
      <c r="H31" s="72"/>
      <c r="I31" s="63" t="str">
        <f t="shared" si="8"/>
        <v>0</v>
      </c>
      <c r="J31" s="58"/>
      <c r="K31" s="5"/>
      <c r="L31" s="4"/>
      <c r="M31" s="5"/>
      <c r="N31" s="5"/>
      <c r="O31" s="5"/>
      <c r="P31" s="5"/>
      <c r="Q31" s="5"/>
      <c r="R31" s="5"/>
      <c r="S31" s="5"/>
      <c r="T31" s="5"/>
      <c r="U31" s="5"/>
    </row>
    <row r="32" ht="12.75" customHeight="1">
      <c r="A32" s="73" t="s">
        <v>42</v>
      </c>
      <c r="B32" s="12"/>
      <c r="C32" s="12"/>
      <c r="D32" s="12"/>
      <c r="E32" s="12"/>
      <c r="F32" s="12"/>
      <c r="G32" s="12"/>
      <c r="H32" s="74"/>
      <c r="I32" s="75" t="str">
        <f>SUM(I22:I31)</f>
        <v>0</v>
      </c>
      <c r="J32" s="76" t="s">
        <v>26</v>
      </c>
      <c r="K32" s="5"/>
      <c r="L32" s="4"/>
      <c r="M32" s="5"/>
      <c r="N32" s="5"/>
      <c r="O32" s="5"/>
      <c r="P32" s="5"/>
      <c r="Q32" s="5"/>
      <c r="R32" s="5"/>
      <c r="S32" s="5"/>
      <c r="T32" s="5"/>
      <c r="U32" s="5"/>
    </row>
    <row r="33" ht="12.75" customHeight="1">
      <c r="A33" s="5"/>
      <c r="B33" s="5"/>
      <c r="C33" s="6"/>
      <c r="D33" s="6"/>
      <c r="E33" s="5"/>
      <c r="F33" s="6"/>
      <c r="G33" s="5"/>
      <c r="H33" s="6"/>
      <c r="I33" s="6"/>
      <c r="J33" s="6"/>
      <c r="K33" s="5"/>
      <c r="L33" s="4"/>
      <c r="M33" s="5"/>
      <c r="N33" s="5"/>
      <c r="O33" s="5"/>
      <c r="P33" s="5"/>
      <c r="Q33" s="5"/>
      <c r="R33" s="5"/>
      <c r="S33" s="5"/>
      <c r="T33" s="5"/>
      <c r="U33" s="5"/>
    </row>
    <row r="34" ht="12.75" customHeight="1">
      <c r="A34" s="54" t="s">
        <v>11</v>
      </c>
      <c r="B34" s="12"/>
      <c r="C34" s="12"/>
      <c r="D34" s="12"/>
      <c r="E34" s="12"/>
      <c r="F34" s="12"/>
      <c r="G34" s="12"/>
      <c r="H34" s="12"/>
      <c r="I34" s="12"/>
      <c r="J34" s="13"/>
      <c r="K34" s="5"/>
      <c r="L34" s="4"/>
      <c r="M34" s="5"/>
      <c r="N34" s="5"/>
      <c r="O34" s="5"/>
      <c r="P34" s="5"/>
      <c r="Q34" s="5"/>
      <c r="R34" s="5"/>
      <c r="S34" s="5"/>
      <c r="T34" s="5"/>
      <c r="U34" s="5"/>
    </row>
    <row r="35" ht="12.75" customHeight="1">
      <c r="A35" s="5"/>
      <c r="B35" s="5"/>
      <c r="C35" s="6"/>
      <c r="D35" s="6"/>
      <c r="E35" s="5"/>
      <c r="F35" s="6"/>
      <c r="G35" s="5"/>
      <c r="H35" s="6"/>
      <c r="I35" s="6"/>
      <c r="J35" s="6"/>
      <c r="K35" s="5"/>
      <c r="L35" s="4"/>
      <c r="M35" s="5"/>
      <c r="N35" s="5"/>
      <c r="O35" s="5"/>
      <c r="P35" s="5"/>
      <c r="Q35" s="5"/>
      <c r="R35" s="5"/>
      <c r="S35" s="5"/>
      <c r="T35" s="5"/>
      <c r="U35" s="5"/>
    </row>
    <row r="36" ht="26.25" customHeight="1" outlineLevel="1">
      <c r="A36" s="16" t="s">
        <v>43</v>
      </c>
      <c r="B36" s="21" t="s">
        <v>30</v>
      </c>
      <c r="C36" s="38" t="s">
        <v>44</v>
      </c>
      <c r="D36" s="13"/>
      <c r="E36" s="37" t="s">
        <v>45</v>
      </c>
      <c r="F36" s="38" t="s">
        <v>32</v>
      </c>
      <c r="G36" s="12"/>
      <c r="H36" s="13"/>
      <c r="I36" s="37" t="s">
        <v>26</v>
      </c>
      <c r="J36" s="47" t="s">
        <v>33</v>
      </c>
      <c r="K36" s="5"/>
      <c r="L36" s="4"/>
      <c r="M36" s="5"/>
      <c r="N36" s="5"/>
      <c r="O36" s="5"/>
      <c r="P36" s="5"/>
      <c r="Q36" s="5"/>
      <c r="R36" s="5"/>
      <c r="S36" s="5"/>
      <c r="T36" s="5"/>
      <c r="U36" s="5"/>
    </row>
    <row r="37" ht="12.75" customHeight="1" outlineLevel="1">
      <c r="A37" s="77" t="s">
        <v>46</v>
      </c>
      <c r="B37" s="78" t="s">
        <v>47</v>
      </c>
      <c r="C37" s="79"/>
      <c r="D37" s="13"/>
      <c r="E37" s="58"/>
      <c r="F37" s="80" t="s">
        <v>48</v>
      </c>
      <c r="G37" s="61"/>
      <c r="H37" s="62"/>
      <c r="I37" s="81" t="str">
        <f t="shared" ref="I37:I40" si="9">E37*C37*2.5</f>
        <v>0</v>
      </c>
      <c r="J37" s="82"/>
      <c r="K37" s="5"/>
      <c r="L37" s="4"/>
      <c r="M37" s="5"/>
      <c r="N37" s="5"/>
      <c r="O37" s="5"/>
      <c r="P37" s="5"/>
      <c r="Q37" s="5"/>
      <c r="R37" s="5"/>
      <c r="S37" s="5"/>
      <c r="T37" s="5"/>
      <c r="U37" s="5"/>
    </row>
    <row r="38" ht="26.25" customHeight="1" outlineLevel="1">
      <c r="A38" s="65"/>
      <c r="B38" s="78" t="s">
        <v>49</v>
      </c>
      <c r="C38" s="79"/>
      <c r="D38" s="13"/>
      <c r="E38" s="58"/>
      <c r="F38" s="66"/>
      <c r="H38" s="67"/>
      <c r="I38" s="81" t="str">
        <f t="shared" si="9"/>
        <v>0</v>
      </c>
      <c r="J38" s="58"/>
      <c r="K38" s="5"/>
      <c r="L38" s="4"/>
      <c r="M38" s="5"/>
      <c r="N38" s="5"/>
      <c r="O38" s="5"/>
      <c r="P38" s="5"/>
      <c r="Q38" s="5"/>
      <c r="R38" s="5"/>
      <c r="S38" s="5"/>
      <c r="T38" s="5"/>
      <c r="U38" s="5"/>
    </row>
    <row r="39" ht="26.25" customHeight="1" outlineLevel="1">
      <c r="A39" s="65"/>
      <c r="B39" s="78" t="s">
        <v>50</v>
      </c>
      <c r="C39" s="79"/>
      <c r="D39" s="13"/>
      <c r="E39" s="58"/>
      <c r="F39" s="66"/>
      <c r="H39" s="67"/>
      <c r="I39" s="81" t="str">
        <f t="shared" si="9"/>
        <v>0</v>
      </c>
      <c r="J39" s="58"/>
      <c r="K39" s="5"/>
      <c r="L39" s="4" t="s">
        <v>38</v>
      </c>
      <c r="M39" s="5"/>
      <c r="N39" s="5"/>
      <c r="O39" s="5"/>
      <c r="P39" s="5"/>
      <c r="Q39" s="5"/>
      <c r="R39" s="5"/>
      <c r="S39" s="5"/>
      <c r="T39" s="5"/>
      <c r="U39" s="5"/>
    </row>
    <row r="40" ht="12.75" customHeight="1" outlineLevel="1">
      <c r="A40" s="68"/>
      <c r="B40" s="78" t="s">
        <v>51</v>
      </c>
      <c r="C40" s="79"/>
      <c r="D40" s="13"/>
      <c r="E40" s="58"/>
      <c r="F40" s="70"/>
      <c r="G40" s="71"/>
      <c r="H40" s="72"/>
      <c r="I40" s="81" t="str">
        <f t="shared" si="9"/>
        <v>0</v>
      </c>
      <c r="J40" s="82"/>
      <c r="K40" s="5"/>
      <c r="L40" s="4"/>
      <c r="M40" s="5"/>
      <c r="N40" s="5"/>
      <c r="O40" s="5"/>
      <c r="P40" s="5"/>
      <c r="Q40" s="5"/>
      <c r="R40" s="5"/>
      <c r="S40" s="5"/>
      <c r="T40" s="5"/>
      <c r="U40" s="5"/>
    </row>
    <row r="41" ht="12.75" customHeight="1" outlineLevel="1">
      <c r="A41" s="83" t="s">
        <v>52</v>
      </c>
      <c r="B41" s="83" t="s">
        <v>53</v>
      </c>
      <c r="C41" s="79"/>
      <c r="D41" s="13"/>
      <c r="E41" s="84"/>
      <c r="F41" s="85" t="s">
        <v>54</v>
      </c>
      <c r="G41" s="12"/>
      <c r="H41" s="13"/>
      <c r="I41" s="81" t="str">
        <f>E41*C41*10</f>
        <v>0</v>
      </c>
      <c r="J41" s="58"/>
      <c r="K41" s="5"/>
      <c r="L41" s="4"/>
      <c r="M41" s="5"/>
      <c r="N41" s="5"/>
      <c r="O41" s="5"/>
      <c r="P41" s="5"/>
      <c r="Q41" s="5"/>
      <c r="R41" s="5"/>
      <c r="S41" s="5"/>
      <c r="T41" s="5"/>
      <c r="U41" s="5"/>
    </row>
    <row r="42" ht="12.75" customHeight="1" outlineLevel="1">
      <c r="A42" s="86" t="s">
        <v>55</v>
      </c>
      <c r="B42" s="12"/>
      <c r="C42" s="12"/>
      <c r="D42" s="12"/>
      <c r="E42" s="12"/>
      <c r="F42" s="12"/>
      <c r="G42" s="12"/>
      <c r="H42" s="13"/>
      <c r="I42" s="87" t="str">
        <f>SUM(I36:I41)</f>
        <v>0</v>
      </c>
      <c r="J42" s="81"/>
      <c r="K42" s="5"/>
      <c r="L42" s="4"/>
      <c r="M42" s="5"/>
      <c r="N42" s="5"/>
      <c r="O42" s="5"/>
      <c r="P42" s="5"/>
      <c r="Q42" s="5"/>
      <c r="R42" s="5"/>
      <c r="S42" s="5"/>
      <c r="T42" s="5"/>
      <c r="U42" s="5"/>
    </row>
    <row r="43" ht="12.75" customHeight="1" outlineLevel="1">
      <c r="A43" s="55" t="s">
        <v>56</v>
      </c>
      <c r="B43" s="12"/>
      <c r="C43" s="12"/>
      <c r="D43" s="12"/>
      <c r="E43" s="13"/>
      <c r="F43" s="37" t="s">
        <v>57</v>
      </c>
      <c r="G43" s="38" t="s">
        <v>32</v>
      </c>
      <c r="H43" s="13"/>
      <c r="I43" s="37" t="s">
        <v>26</v>
      </c>
      <c r="J43" s="47" t="s">
        <v>33</v>
      </c>
      <c r="K43" s="5"/>
      <c r="L43" s="4"/>
      <c r="M43" s="5"/>
      <c r="N43" s="5"/>
      <c r="O43" s="5"/>
      <c r="P43" s="5"/>
      <c r="Q43" s="5"/>
      <c r="R43" s="5"/>
      <c r="S43" s="5"/>
      <c r="T43" s="5"/>
      <c r="U43" s="5"/>
    </row>
    <row r="44" ht="12.75" customHeight="1" outlineLevel="1">
      <c r="A44" s="69" t="s">
        <v>58</v>
      </c>
      <c r="B44" s="12"/>
      <c r="C44" s="12"/>
      <c r="D44" s="12"/>
      <c r="E44" s="13"/>
      <c r="F44" s="58"/>
      <c r="G44" s="63">
        <v>20.0</v>
      </c>
      <c r="H44" s="63" t="s">
        <v>59</v>
      </c>
      <c r="I44" s="81" t="str">
        <f t="shared" ref="I44:I49" si="10">G44*F44</f>
        <v>0</v>
      </c>
      <c r="J44" s="84"/>
      <c r="K44" s="5"/>
      <c r="L44" s="4"/>
      <c r="M44" s="5"/>
      <c r="N44" s="5"/>
      <c r="O44" s="5"/>
      <c r="P44" s="5"/>
      <c r="Q44" s="5"/>
      <c r="R44" s="5"/>
      <c r="S44" s="5"/>
      <c r="T44" s="5"/>
      <c r="U44" s="5"/>
    </row>
    <row r="45" ht="12.75" customHeight="1" outlineLevel="1">
      <c r="A45" s="69" t="s">
        <v>60</v>
      </c>
      <c r="B45" s="12"/>
      <c r="C45" s="12"/>
      <c r="D45" s="12"/>
      <c r="E45" s="13"/>
      <c r="F45" s="58"/>
      <c r="G45" s="63">
        <v>8.0</v>
      </c>
      <c r="H45" s="63" t="s">
        <v>59</v>
      </c>
      <c r="I45" s="81" t="str">
        <f t="shared" si="10"/>
        <v>0</v>
      </c>
      <c r="J45" s="84"/>
      <c r="K45" s="5"/>
      <c r="L45" s="4"/>
      <c r="M45" s="5"/>
      <c r="N45" s="5"/>
      <c r="O45" s="5"/>
      <c r="P45" s="5"/>
      <c r="Q45" s="5"/>
      <c r="R45" s="5"/>
      <c r="S45" s="5"/>
      <c r="T45" s="5"/>
      <c r="U45" s="5"/>
    </row>
    <row r="46" ht="12.75" customHeight="1" outlineLevel="1">
      <c r="A46" s="69" t="s">
        <v>61</v>
      </c>
      <c r="B46" s="12"/>
      <c r="C46" s="12"/>
      <c r="D46" s="12"/>
      <c r="E46" s="13"/>
      <c r="F46" s="58"/>
      <c r="G46" s="63">
        <v>10.0</v>
      </c>
      <c r="H46" s="63" t="s">
        <v>59</v>
      </c>
      <c r="I46" s="81" t="str">
        <f t="shared" si="10"/>
        <v>0</v>
      </c>
      <c r="J46" s="84"/>
      <c r="K46" s="5"/>
      <c r="L46" s="4"/>
      <c r="M46" s="5"/>
      <c r="N46" s="5"/>
      <c r="O46" s="5"/>
      <c r="P46" s="5"/>
      <c r="Q46" s="5"/>
      <c r="R46" s="5"/>
      <c r="S46" s="5"/>
      <c r="T46" s="5"/>
      <c r="U46" s="5"/>
    </row>
    <row r="47" ht="12.75" customHeight="1" outlineLevel="1">
      <c r="A47" s="69" t="s">
        <v>62</v>
      </c>
      <c r="B47" s="12"/>
      <c r="C47" s="12"/>
      <c r="D47" s="12"/>
      <c r="E47" s="13"/>
      <c r="F47" s="58"/>
      <c r="G47" s="63">
        <v>4.0</v>
      </c>
      <c r="H47" s="63" t="s">
        <v>59</v>
      </c>
      <c r="I47" s="81" t="str">
        <f t="shared" si="10"/>
        <v>0</v>
      </c>
      <c r="J47" s="84"/>
      <c r="K47" s="5"/>
      <c r="L47" s="4"/>
      <c r="M47" s="5"/>
      <c r="N47" s="5"/>
      <c r="O47" s="5"/>
      <c r="P47" s="5"/>
      <c r="Q47" s="5"/>
      <c r="R47" s="5"/>
      <c r="S47" s="5"/>
      <c r="T47" s="5"/>
      <c r="U47" s="5"/>
    </row>
    <row r="48" ht="12.75" customHeight="1" outlineLevel="1">
      <c r="A48" s="69" t="s">
        <v>63</v>
      </c>
      <c r="B48" s="12"/>
      <c r="C48" s="12"/>
      <c r="D48" s="12"/>
      <c r="E48" s="13"/>
      <c r="F48" s="58"/>
      <c r="G48" s="63">
        <v>5.0</v>
      </c>
      <c r="H48" s="63" t="s">
        <v>59</v>
      </c>
      <c r="I48" s="81" t="str">
        <f t="shared" si="10"/>
        <v>0</v>
      </c>
      <c r="J48" s="58"/>
      <c r="K48" s="5"/>
      <c r="L48" s="4"/>
      <c r="M48" s="5"/>
      <c r="N48" s="5"/>
      <c r="O48" s="5"/>
      <c r="P48" s="5"/>
      <c r="Q48" s="5"/>
      <c r="R48" s="5"/>
      <c r="S48" s="5"/>
      <c r="T48" s="5"/>
      <c r="U48" s="5"/>
    </row>
    <row r="49" ht="12.75" customHeight="1" outlineLevel="1">
      <c r="A49" s="69" t="s">
        <v>64</v>
      </c>
      <c r="B49" s="12"/>
      <c r="C49" s="12"/>
      <c r="D49" s="12"/>
      <c r="E49" s="13"/>
      <c r="F49" s="58"/>
      <c r="G49" s="63">
        <v>2.0</v>
      </c>
      <c r="H49" s="63" t="s">
        <v>59</v>
      </c>
      <c r="I49" s="81" t="str">
        <f t="shared" si="10"/>
        <v>0</v>
      </c>
      <c r="J49" s="58"/>
      <c r="K49" s="5"/>
      <c r="L49" s="4"/>
      <c r="M49" s="5"/>
      <c r="N49" s="5"/>
      <c r="O49" s="5"/>
      <c r="P49" s="5"/>
      <c r="Q49" s="5"/>
      <c r="R49" s="5"/>
      <c r="S49" s="5"/>
      <c r="T49" s="5"/>
      <c r="U49" s="5"/>
    </row>
    <row r="50" ht="12.75" customHeight="1" outlineLevel="1">
      <c r="A50" s="86" t="s">
        <v>65</v>
      </c>
      <c r="B50" s="12"/>
      <c r="C50" s="12"/>
      <c r="D50" s="12"/>
      <c r="E50" s="12"/>
      <c r="F50" s="12"/>
      <c r="G50" s="12"/>
      <c r="H50" s="13"/>
      <c r="I50" s="87" t="str">
        <f>SUM(I44:I49)</f>
        <v>0</v>
      </c>
      <c r="J50" s="81"/>
      <c r="K50" s="5"/>
      <c r="L50" s="4"/>
      <c r="M50" s="5"/>
      <c r="N50" s="5"/>
      <c r="O50" s="5"/>
      <c r="P50" s="5"/>
      <c r="Q50" s="5"/>
      <c r="R50" s="5"/>
      <c r="S50" s="5"/>
      <c r="T50" s="5"/>
      <c r="U50" s="5"/>
    </row>
    <row r="51" ht="12.75" customHeight="1">
      <c r="A51" s="73" t="s">
        <v>66</v>
      </c>
      <c r="B51" s="12"/>
      <c r="C51" s="12"/>
      <c r="D51" s="12"/>
      <c r="E51" s="12"/>
      <c r="F51" s="12"/>
      <c r="G51" s="12"/>
      <c r="H51" s="74"/>
      <c r="I51" s="75" t="str">
        <f>I50+I42</f>
        <v>0</v>
      </c>
      <c r="J51" s="76" t="s">
        <v>26</v>
      </c>
      <c r="K51" s="5"/>
      <c r="L51" s="4"/>
      <c r="M51" s="5"/>
      <c r="N51" s="5"/>
      <c r="O51" s="5"/>
      <c r="P51" s="5"/>
      <c r="Q51" s="5"/>
      <c r="R51" s="5"/>
      <c r="S51" s="5"/>
      <c r="T51" s="5"/>
      <c r="U51" s="5"/>
    </row>
    <row r="52" ht="12.75" customHeight="1">
      <c r="A52" s="88"/>
      <c r="B52" s="88"/>
      <c r="C52" s="88"/>
      <c r="D52" s="88"/>
      <c r="E52" s="88"/>
      <c r="F52" s="88"/>
      <c r="G52" s="88"/>
      <c r="H52" s="88"/>
      <c r="I52" s="89"/>
      <c r="J52" s="6"/>
      <c r="K52" s="5"/>
      <c r="L52" s="4"/>
      <c r="M52" s="5"/>
      <c r="N52" s="5"/>
      <c r="O52" s="5"/>
      <c r="P52" s="5"/>
      <c r="Q52" s="5"/>
      <c r="R52" s="5"/>
      <c r="S52" s="5"/>
      <c r="T52" s="5"/>
      <c r="U52" s="5"/>
    </row>
    <row r="53" ht="12.75" customHeight="1">
      <c r="A53" s="53" t="s">
        <v>12</v>
      </c>
      <c r="B53" s="12"/>
      <c r="C53" s="12"/>
      <c r="D53" s="12"/>
      <c r="E53" s="12"/>
      <c r="F53" s="12"/>
      <c r="G53" s="12"/>
      <c r="H53" s="12"/>
      <c r="I53" s="12"/>
      <c r="J53" s="13"/>
      <c r="K53" s="5"/>
      <c r="L53" s="4"/>
      <c r="M53" s="5"/>
      <c r="N53" s="5"/>
      <c r="O53" s="5"/>
      <c r="P53" s="5"/>
      <c r="Q53" s="5"/>
      <c r="R53" s="5"/>
      <c r="S53" s="5"/>
      <c r="T53" s="5"/>
      <c r="U53" s="5"/>
    </row>
    <row r="54" ht="12.75" customHeight="1">
      <c r="A54" s="5"/>
      <c r="B54" s="5"/>
      <c r="C54" s="6"/>
      <c r="D54" s="6"/>
      <c r="E54" s="5"/>
      <c r="F54" s="6"/>
      <c r="G54" s="5"/>
      <c r="H54" s="6"/>
      <c r="I54" s="6"/>
      <c r="J54" s="6"/>
      <c r="K54" s="5"/>
      <c r="L54" s="4"/>
      <c r="M54" s="5"/>
      <c r="N54" s="5"/>
      <c r="O54" s="5"/>
      <c r="P54" s="5"/>
      <c r="Q54" s="5"/>
      <c r="R54" s="5"/>
      <c r="S54" s="5"/>
      <c r="T54" s="5"/>
      <c r="U54" s="5"/>
    </row>
    <row r="55" ht="12.75" customHeight="1" outlineLevel="1">
      <c r="A55" s="55" t="s">
        <v>5</v>
      </c>
      <c r="B55" s="12"/>
      <c r="C55" s="12"/>
      <c r="D55" s="12"/>
      <c r="E55" s="13"/>
      <c r="F55" s="37" t="s">
        <v>57</v>
      </c>
      <c r="G55" s="38" t="s">
        <v>32</v>
      </c>
      <c r="H55" s="13"/>
      <c r="I55" s="37" t="s">
        <v>26</v>
      </c>
      <c r="J55" s="47" t="s">
        <v>33</v>
      </c>
      <c r="K55" s="5"/>
      <c r="L55" s="4"/>
      <c r="M55" s="5"/>
      <c r="N55" s="5"/>
      <c r="O55" s="5"/>
      <c r="P55" s="5"/>
      <c r="Q55" s="5"/>
      <c r="R55" s="5"/>
      <c r="S55" s="5"/>
      <c r="T55" s="5"/>
      <c r="U55" s="5"/>
    </row>
    <row r="56" ht="26.25" customHeight="1" outlineLevel="1">
      <c r="A56" s="69" t="s">
        <v>67</v>
      </c>
      <c r="B56" s="12"/>
      <c r="C56" s="12"/>
      <c r="D56" s="12"/>
      <c r="E56" s="13"/>
      <c r="F56" s="58"/>
      <c r="G56" s="63">
        <v>40.0</v>
      </c>
      <c r="H56" s="63" t="s">
        <v>68</v>
      </c>
      <c r="I56" s="81" t="str">
        <f t="shared" ref="I56:I90" si="11">G56*F56</f>
        <v>0</v>
      </c>
      <c r="J56" s="84"/>
      <c r="K56" s="5"/>
      <c r="L56" s="4" t="s">
        <v>38</v>
      </c>
      <c r="M56" s="5"/>
      <c r="N56" s="5"/>
      <c r="O56" s="5"/>
      <c r="P56" s="5"/>
      <c r="Q56" s="5"/>
      <c r="R56" s="5"/>
      <c r="S56" s="5"/>
      <c r="T56" s="5"/>
      <c r="U56" s="5"/>
    </row>
    <row r="57" ht="26.25" customHeight="1" outlineLevel="1">
      <c r="A57" s="69" t="s">
        <v>69</v>
      </c>
      <c r="B57" s="12"/>
      <c r="C57" s="12"/>
      <c r="D57" s="12"/>
      <c r="E57" s="13"/>
      <c r="F57" s="58"/>
      <c r="G57" s="63">
        <v>30.0</v>
      </c>
      <c r="H57" s="63" t="s">
        <v>68</v>
      </c>
      <c r="I57" s="81" t="str">
        <f t="shared" si="11"/>
        <v>0</v>
      </c>
      <c r="J57" s="84"/>
      <c r="K57" s="5"/>
      <c r="L57" s="4" t="s">
        <v>38</v>
      </c>
      <c r="M57" s="5"/>
      <c r="N57" s="5"/>
      <c r="O57" s="5"/>
      <c r="P57" s="5"/>
      <c r="Q57" s="5"/>
      <c r="R57" s="5"/>
      <c r="S57" s="5"/>
      <c r="T57" s="5"/>
      <c r="U57" s="5"/>
    </row>
    <row r="58" ht="26.25" customHeight="1" outlineLevel="1">
      <c r="A58" s="69" t="s">
        <v>70</v>
      </c>
      <c r="B58" s="12"/>
      <c r="C58" s="12"/>
      <c r="D58" s="12"/>
      <c r="E58" s="13"/>
      <c r="F58" s="58"/>
      <c r="G58" s="63">
        <v>10.0</v>
      </c>
      <c r="H58" s="63" t="s">
        <v>71</v>
      </c>
      <c r="I58" s="81" t="str">
        <f t="shared" si="11"/>
        <v>0</v>
      </c>
      <c r="J58" s="84"/>
      <c r="K58" s="5"/>
      <c r="L58" s="4" t="s">
        <v>38</v>
      </c>
      <c r="M58" s="5"/>
      <c r="N58" s="5"/>
      <c r="O58" s="5"/>
      <c r="P58" s="5"/>
      <c r="Q58" s="5"/>
      <c r="R58" s="5"/>
      <c r="S58" s="5"/>
      <c r="T58" s="5"/>
      <c r="U58" s="5"/>
    </row>
    <row r="59" ht="26.25" customHeight="1" outlineLevel="1">
      <c r="A59" s="69" t="s">
        <v>72</v>
      </c>
      <c r="B59" s="12"/>
      <c r="C59" s="12"/>
      <c r="D59" s="12"/>
      <c r="E59" s="13"/>
      <c r="F59" s="58"/>
      <c r="G59" s="63">
        <v>15.0</v>
      </c>
      <c r="H59" s="63" t="s">
        <v>68</v>
      </c>
      <c r="I59" s="81" t="str">
        <f t="shared" si="11"/>
        <v>0</v>
      </c>
      <c r="J59" s="84"/>
      <c r="K59" s="5"/>
      <c r="L59" s="4" t="s">
        <v>38</v>
      </c>
      <c r="M59" s="5"/>
      <c r="N59" s="5"/>
      <c r="O59" s="5"/>
      <c r="P59" s="5"/>
      <c r="Q59" s="5"/>
      <c r="R59" s="5"/>
      <c r="S59" s="5"/>
      <c r="T59" s="5"/>
      <c r="U59" s="5"/>
    </row>
    <row r="60" ht="26.25" customHeight="1" outlineLevel="1">
      <c r="A60" s="69" t="s">
        <v>73</v>
      </c>
      <c r="B60" s="12"/>
      <c r="C60" s="12"/>
      <c r="D60" s="12"/>
      <c r="E60" s="13"/>
      <c r="F60" s="58"/>
      <c r="G60" s="63">
        <v>5.0</v>
      </c>
      <c r="H60" s="63" t="s">
        <v>71</v>
      </c>
      <c r="I60" s="81" t="str">
        <f t="shared" si="11"/>
        <v>0</v>
      </c>
      <c r="J60" s="84"/>
      <c r="K60" s="5"/>
      <c r="L60" s="4" t="s">
        <v>38</v>
      </c>
      <c r="M60" s="5"/>
      <c r="N60" s="5"/>
      <c r="O60" s="5"/>
      <c r="P60" s="5"/>
      <c r="Q60" s="5"/>
      <c r="R60" s="5"/>
      <c r="S60" s="5"/>
      <c r="T60" s="5"/>
      <c r="U60" s="5"/>
    </row>
    <row r="61" ht="12.75" customHeight="1" outlineLevel="1">
      <c r="A61" s="69" t="s">
        <v>74</v>
      </c>
      <c r="B61" s="12"/>
      <c r="C61" s="12"/>
      <c r="D61" s="12"/>
      <c r="E61" s="13"/>
      <c r="F61" s="58"/>
      <c r="G61" s="63">
        <v>5.0</v>
      </c>
      <c r="H61" s="63" t="s">
        <v>75</v>
      </c>
      <c r="I61" s="81" t="str">
        <f t="shared" si="11"/>
        <v>0</v>
      </c>
      <c r="J61" s="84"/>
      <c r="K61" s="5"/>
      <c r="L61" s="4"/>
      <c r="M61" s="5"/>
      <c r="N61" s="5"/>
      <c r="O61" s="5"/>
      <c r="P61" s="5"/>
      <c r="Q61" s="5"/>
      <c r="R61" s="5"/>
      <c r="S61" s="5"/>
      <c r="T61" s="5"/>
      <c r="U61" s="5"/>
    </row>
    <row r="62" ht="12.75" customHeight="1" outlineLevel="1">
      <c r="A62" s="69" t="s">
        <v>76</v>
      </c>
      <c r="B62" s="12"/>
      <c r="C62" s="12"/>
      <c r="D62" s="12"/>
      <c r="E62" s="13"/>
      <c r="F62" s="58"/>
      <c r="G62" s="63">
        <v>20.0</v>
      </c>
      <c r="H62" s="63" t="s">
        <v>75</v>
      </c>
      <c r="I62" s="81" t="str">
        <f t="shared" si="11"/>
        <v>0</v>
      </c>
      <c r="J62" s="84"/>
      <c r="K62" s="5"/>
      <c r="L62" s="4"/>
      <c r="M62" s="5"/>
      <c r="N62" s="5"/>
      <c r="O62" s="5"/>
      <c r="P62" s="5"/>
      <c r="Q62" s="5"/>
      <c r="R62" s="5"/>
      <c r="S62" s="5"/>
      <c r="T62" s="5"/>
      <c r="U62" s="5"/>
    </row>
    <row r="63" ht="12.75" customHeight="1" outlineLevel="1">
      <c r="A63" s="69" t="s">
        <v>77</v>
      </c>
      <c r="B63" s="12"/>
      <c r="C63" s="12"/>
      <c r="D63" s="12"/>
      <c r="E63" s="13"/>
      <c r="F63" s="58"/>
      <c r="G63" s="63">
        <v>15.0</v>
      </c>
      <c r="H63" s="63" t="s">
        <v>75</v>
      </c>
      <c r="I63" s="81" t="str">
        <f t="shared" si="11"/>
        <v>0</v>
      </c>
      <c r="J63" s="84"/>
      <c r="K63" s="5"/>
      <c r="L63" s="4"/>
      <c r="M63" s="5"/>
      <c r="N63" s="5"/>
      <c r="O63" s="5"/>
      <c r="P63" s="5"/>
      <c r="Q63" s="5"/>
      <c r="R63" s="5"/>
      <c r="S63" s="5"/>
      <c r="T63" s="5"/>
      <c r="U63" s="5"/>
    </row>
    <row r="64" ht="12.75" customHeight="1" outlineLevel="1">
      <c r="A64" s="69" t="s">
        <v>78</v>
      </c>
      <c r="B64" s="12"/>
      <c r="C64" s="12"/>
      <c r="D64" s="12"/>
      <c r="E64" s="13"/>
      <c r="F64" s="58"/>
      <c r="G64" s="63">
        <v>10.0</v>
      </c>
      <c r="H64" s="63" t="s">
        <v>75</v>
      </c>
      <c r="I64" s="81" t="str">
        <f t="shared" si="11"/>
        <v>0</v>
      </c>
      <c r="J64" s="84"/>
      <c r="K64" s="5"/>
      <c r="L64" s="4"/>
      <c r="M64" s="5"/>
      <c r="N64" s="5"/>
      <c r="O64" s="5"/>
      <c r="P64" s="5"/>
      <c r="Q64" s="5"/>
      <c r="R64" s="5"/>
      <c r="S64" s="5"/>
      <c r="T64" s="5"/>
      <c r="U64" s="5"/>
    </row>
    <row r="65" ht="12.75" customHeight="1" outlineLevel="1">
      <c r="A65" s="69" t="s">
        <v>79</v>
      </c>
      <c r="B65" s="12"/>
      <c r="C65" s="12"/>
      <c r="D65" s="12"/>
      <c r="E65" s="13"/>
      <c r="F65" s="58"/>
      <c r="G65" s="63">
        <v>13.0</v>
      </c>
      <c r="H65" s="63" t="s">
        <v>80</v>
      </c>
      <c r="I65" s="81" t="str">
        <f t="shared" si="11"/>
        <v>0</v>
      </c>
      <c r="J65" s="84"/>
      <c r="K65" s="5"/>
      <c r="L65" s="4"/>
      <c r="M65" s="5"/>
      <c r="N65" s="5"/>
      <c r="O65" s="5"/>
      <c r="P65" s="5"/>
      <c r="Q65" s="5"/>
      <c r="R65" s="5"/>
      <c r="S65" s="5"/>
      <c r="T65" s="5"/>
      <c r="U65" s="5"/>
    </row>
    <row r="66" ht="12.75" customHeight="1" outlineLevel="1">
      <c r="A66" s="69" t="s">
        <v>81</v>
      </c>
      <c r="B66" s="12"/>
      <c r="C66" s="12"/>
      <c r="D66" s="12"/>
      <c r="E66" s="13"/>
      <c r="F66" s="58"/>
      <c r="G66" s="63">
        <v>8.0</v>
      </c>
      <c r="H66" s="63" t="s">
        <v>80</v>
      </c>
      <c r="I66" s="81" t="str">
        <f t="shared" si="11"/>
        <v>0</v>
      </c>
      <c r="J66" s="84"/>
      <c r="K66" s="5"/>
      <c r="L66" s="4"/>
      <c r="M66" s="5"/>
      <c r="N66" s="5"/>
      <c r="O66" s="5"/>
      <c r="P66" s="5"/>
      <c r="Q66" s="5"/>
      <c r="R66" s="5"/>
      <c r="S66" s="5"/>
      <c r="T66" s="5"/>
      <c r="U66" s="5"/>
    </row>
    <row r="67" ht="12.75" customHeight="1" outlineLevel="1">
      <c r="A67" s="69" t="s">
        <v>82</v>
      </c>
      <c r="B67" s="12"/>
      <c r="C67" s="12"/>
      <c r="D67" s="12"/>
      <c r="E67" s="13"/>
      <c r="F67" s="58"/>
      <c r="G67" s="63">
        <v>5.0</v>
      </c>
      <c r="H67" s="63" t="s">
        <v>83</v>
      </c>
      <c r="I67" s="81" t="str">
        <f t="shared" si="11"/>
        <v>0</v>
      </c>
      <c r="J67" s="84"/>
      <c r="K67" s="5"/>
      <c r="L67" s="4"/>
      <c r="M67" s="5"/>
      <c r="N67" s="5"/>
      <c r="O67" s="5"/>
      <c r="P67" s="5"/>
      <c r="Q67" s="5"/>
      <c r="R67" s="5"/>
      <c r="S67" s="5"/>
      <c r="T67" s="5"/>
      <c r="U67" s="5"/>
    </row>
    <row r="68" ht="12.75" customHeight="1" outlineLevel="1">
      <c r="A68" s="69" t="s">
        <v>84</v>
      </c>
      <c r="B68" s="12"/>
      <c r="C68" s="12"/>
      <c r="D68" s="12"/>
      <c r="E68" s="13"/>
      <c r="F68" s="58"/>
      <c r="G68" s="63">
        <v>3.0</v>
      </c>
      <c r="H68" s="63" t="s">
        <v>83</v>
      </c>
      <c r="I68" s="81" t="str">
        <f t="shared" si="11"/>
        <v>0</v>
      </c>
      <c r="J68" s="84"/>
      <c r="K68" s="5"/>
      <c r="L68" s="4"/>
      <c r="M68" s="5"/>
      <c r="N68" s="5"/>
      <c r="O68" s="5"/>
      <c r="P68" s="5"/>
      <c r="Q68" s="5"/>
      <c r="R68" s="5"/>
      <c r="S68" s="5"/>
      <c r="T68" s="5"/>
      <c r="U68" s="5"/>
    </row>
    <row r="69" ht="12.75" customHeight="1" outlineLevel="1">
      <c r="A69" s="69" t="s">
        <v>85</v>
      </c>
      <c r="B69" s="12"/>
      <c r="C69" s="12"/>
      <c r="D69" s="12"/>
      <c r="E69" s="13"/>
      <c r="F69" s="58"/>
      <c r="G69" s="63">
        <v>40.0</v>
      </c>
      <c r="H69" s="63" t="s">
        <v>86</v>
      </c>
      <c r="I69" s="81" t="str">
        <f t="shared" si="11"/>
        <v>0</v>
      </c>
      <c r="J69" s="84"/>
      <c r="K69" s="5"/>
      <c r="L69" s="4"/>
      <c r="M69" s="5"/>
      <c r="N69" s="5"/>
      <c r="O69" s="5"/>
      <c r="P69" s="5"/>
      <c r="Q69" s="5"/>
      <c r="R69" s="5"/>
      <c r="S69" s="5"/>
      <c r="T69" s="5"/>
      <c r="U69" s="5"/>
    </row>
    <row r="70" ht="12.75" customHeight="1" outlineLevel="1">
      <c r="A70" s="69" t="s">
        <v>87</v>
      </c>
      <c r="B70" s="12"/>
      <c r="C70" s="12"/>
      <c r="D70" s="12"/>
      <c r="E70" s="13"/>
      <c r="F70" s="58"/>
      <c r="G70" s="63">
        <v>20.0</v>
      </c>
      <c r="H70" s="63" t="s">
        <v>86</v>
      </c>
      <c r="I70" s="81" t="str">
        <f t="shared" si="11"/>
        <v>0</v>
      </c>
      <c r="J70" s="84"/>
      <c r="K70" s="5"/>
      <c r="L70" s="4"/>
      <c r="M70" s="5"/>
      <c r="N70" s="5"/>
      <c r="O70" s="5"/>
      <c r="P70" s="5"/>
      <c r="Q70" s="5"/>
      <c r="R70" s="5"/>
      <c r="S70" s="5"/>
      <c r="T70" s="5"/>
      <c r="U70" s="5"/>
    </row>
    <row r="71" ht="12.75" customHeight="1" outlineLevel="1">
      <c r="A71" s="69" t="s">
        <v>88</v>
      </c>
      <c r="B71" s="12"/>
      <c r="C71" s="12"/>
      <c r="D71" s="12"/>
      <c r="E71" s="13"/>
      <c r="F71" s="58"/>
      <c r="G71" s="63">
        <v>30.0</v>
      </c>
      <c r="H71" s="63" t="s">
        <v>86</v>
      </c>
      <c r="I71" s="81" t="str">
        <f t="shared" si="11"/>
        <v>0</v>
      </c>
      <c r="J71" s="84"/>
      <c r="K71" s="5"/>
      <c r="L71" s="4"/>
      <c r="M71" s="5"/>
      <c r="N71" s="5"/>
      <c r="O71" s="5"/>
      <c r="P71" s="5"/>
      <c r="Q71" s="5"/>
      <c r="R71" s="5"/>
      <c r="S71" s="5"/>
      <c r="T71" s="5"/>
      <c r="U71" s="5"/>
    </row>
    <row r="72" ht="12.75" customHeight="1" outlineLevel="1">
      <c r="A72" s="69" t="s">
        <v>89</v>
      </c>
      <c r="B72" s="12"/>
      <c r="C72" s="12"/>
      <c r="D72" s="12"/>
      <c r="E72" s="13"/>
      <c r="F72" s="58"/>
      <c r="G72" s="63">
        <v>15.0</v>
      </c>
      <c r="H72" s="63" t="s">
        <v>86</v>
      </c>
      <c r="I72" s="81" t="str">
        <f t="shared" si="11"/>
        <v>0</v>
      </c>
      <c r="J72" s="84"/>
      <c r="K72" s="5"/>
      <c r="L72" s="4"/>
      <c r="M72" s="5"/>
      <c r="N72" s="5"/>
      <c r="O72" s="5"/>
      <c r="P72" s="5"/>
      <c r="Q72" s="5"/>
      <c r="R72" s="5"/>
      <c r="S72" s="5"/>
      <c r="T72" s="5"/>
      <c r="U72" s="5"/>
    </row>
    <row r="73" ht="12.75" customHeight="1" outlineLevel="1">
      <c r="A73" s="69" t="s">
        <v>90</v>
      </c>
      <c r="B73" s="12"/>
      <c r="C73" s="12"/>
      <c r="D73" s="12"/>
      <c r="E73" s="13"/>
      <c r="F73" s="58"/>
      <c r="G73" s="63">
        <v>20.0</v>
      </c>
      <c r="H73" s="63" t="s">
        <v>86</v>
      </c>
      <c r="I73" s="81" t="str">
        <f t="shared" si="11"/>
        <v>0</v>
      </c>
      <c r="J73" s="84"/>
      <c r="K73" s="5"/>
      <c r="L73" s="4"/>
      <c r="M73" s="5"/>
      <c r="N73" s="5"/>
      <c r="O73" s="5"/>
      <c r="P73" s="5"/>
      <c r="Q73" s="5"/>
      <c r="R73" s="5"/>
      <c r="S73" s="5"/>
      <c r="T73" s="5"/>
      <c r="U73" s="5"/>
    </row>
    <row r="74" ht="12.75" customHeight="1" outlineLevel="1">
      <c r="A74" s="69" t="s">
        <v>91</v>
      </c>
      <c r="B74" s="12"/>
      <c r="C74" s="12"/>
      <c r="D74" s="12"/>
      <c r="E74" s="13"/>
      <c r="F74" s="58"/>
      <c r="G74" s="63">
        <v>10.0</v>
      </c>
      <c r="H74" s="63" t="s">
        <v>86</v>
      </c>
      <c r="I74" s="81" t="str">
        <f t="shared" si="11"/>
        <v>0</v>
      </c>
      <c r="J74" s="84"/>
      <c r="K74" s="5"/>
      <c r="L74" s="4"/>
      <c r="M74" s="5"/>
      <c r="N74" s="5"/>
      <c r="O74" s="5"/>
      <c r="P74" s="5"/>
      <c r="Q74" s="5"/>
      <c r="R74" s="5"/>
      <c r="S74" s="5"/>
      <c r="T74" s="5"/>
      <c r="U74" s="5"/>
    </row>
    <row r="75" ht="12.75" customHeight="1" outlineLevel="1">
      <c r="A75" s="69" t="s">
        <v>92</v>
      </c>
      <c r="B75" s="12"/>
      <c r="C75" s="12"/>
      <c r="D75" s="12"/>
      <c r="E75" s="13"/>
      <c r="F75" s="58"/>
      <c r="G75" s="63">
        <v>8.0</v>
      </c>
      <c r="H75" s="63" t="s">
        <v>86</v>
      </c>
      <c r="I75" s="81" t="str">
        <f t="shared" si="11"/>
        <v>0</v>
      </c>
      <c r="J75" s="84"/>
      <c r="K75" s="5"/>
      <c r="L75" s="4"/>
      <c r="M75" s="5"/>
      <c r="N75" s="5"/>
      <c r="O75" s="5"/>
      <c r="P75" s="5"/>
      <c r="Q75" s="5"/>
      <c r="R75" s="5"/>
      <c r="S75" s="5"/>
      <c r="T75" s="5"/>
      <c r="U75" s="5"/>
    </row>
    <row r="76" ht="12.75" customHeight="1" outlineLevel="1">
      <c r="A76" s="69" t="s">
        <v>93</v>
      </c>
      <c r="B76" s="12"/>
      <c r="C76" s="12"/>
      <c r="D76" s="12"/>
      <c r="E76" s="13"/>
      <c r="F76" s="58"/>
      <c r="G76" s="63">
        <v>5.0</v>
      </c>
      <c r="H76" s="63" t="s">
        <v>86</v>
      </c>
      <c r="I76" s="81" t="str">
        <f t="shared" si="11"/>
        <v>0</v>
      </c>
      <c r="J76" s="84"/>
      <c r="K76" s="5"/>
      <c r="L76" s="4"/>
      <c r="M76" s="5"/>
      <c r="N76" s="5"/>
      <c r="O76" s="5"/>
      <c r="P76" s="5"/>
      <c r="Q76" s="5"/>
      <c r="R76" s="5"/>
      <c r="S76" s="5"/>
      <c r="T76" s="5"/>
      <c r="U76" s="5"/>
    </row>
    <row r="77" ht="26.25" customHeight="1" outlineLevel="1">
      <c r="A77" s="69" t="s">
        <v>94</v>
      </c>
      <c r="B77" s="12"/>
      <c r="C77" s="12"/>
      <c r="D77" s="12"/>
      <c r="E77" s="13"/>
      <c r="F77" s="58"/>
      <c r="G77" s="63">
        <v>3.0</v>
      </c>
      <c r="H77" s="63" t="s">
        <v>95</v>
      </c>
      <c r="I77" s="81" t="str">
        <f t="shared" si="11"/>
        <v>0</v>
      </c>
      <c r="J77" s="84"/>
      <c r="K77" s="5"/>
      <c r="L77" s="4" t="s">
        <v>38</v>
      </c>
      <c r="M77" s="5"/>
      <c r="N77" s="5"/>
      <c r="O77" s="5"/>
      <c r="P77" s="5"/>
      <c r="Q77" s="5"/>
      <c r="R77" s="5"/>
      <c r="S77" s="5"/>
      <c r="T77" s="5"/>
      <c r="U77" s="5"/>
    </row>
    <row r="78" ht="26.25" customHeight="1" outlineLevel="1">
      <c r="A78" s="69" t="s">
        <v>96</v>
      </c>
      <c r="B78" s="12"/>
      <c r="C78" s="12"/>
      <c r="D78" s="12"/>
      <c r="E78" s="13"/>
      <c r="F78" s="58"/>
      <c r="G78" s="63">
        <v>1.0</v>
      </c>
      <c r="H78" s="63" t="s">
        <v>95</v>
      </c>
      <c r="I78" s="81" t="str">
        <f t="shared" si="11"/>
        <v>0</v>
      </c>
      <c r="J78" s="84"/>
      <c r="K78" s="5"/>
      <c r="L78" s="4" t="s">
        <v>38</v>
      </c>
      <c r="M78" s="5"/>
      <c r="N78" s="5"/>
      <c r="O78" s="5"/>
      <c r="P78" s="5"/>
      <c r="Q78" s="5"/>
      <c r="R78" s="5"/>
      <c r="S78" s="5"/>
      <c r="T78" s="5"/>
      <c r="U78" s="5"/>
    </row>
    <row r="79" ht="12.75" customHeight="1" outlineLevel="1">
      <c r="A79" s="69" t="s">
        <v>97</v>
      </c>
      <c r="B79" s="12"/>
      <c r="C79" s="12"/>
      <c r="D79" s="12"/>
      <c r="E79" s="13"/>
      <c r="F79" s="58"/>
      <c r="G79" s="63">
        <v>40.0</v>
      </c>
      <c r="H79" s="63" t="s">
        <v>98</v>
      </c>
      <c r="I79" s="81" t="str">
        <f t="shared" si="11"/>
        <v>0</v>
      </c>
      <c r="J79" s="84"/>
      <c r="K79" s="5"/>
      <c r="L79" s="4"/>
      <c r="M79" s="5"/>
      <c r="N79" s="5"/>
      <c r="O79" s="5"/>
      <c r="P79" s="5"/>
      <c r="Q79" s="5"/>
      <c r="R79" s="5"/>
      <c r="S79" s="5"/>
      <c r="T79" s="5"/>
      <c r="U79" s="5"/>
    </row>
    <row r="80" ht="12.75" customHeight="1" outlineLevel="1">
      <c r="A80" s="69" t="s">
        <v>99</v>
      </c>
      <c r="B80" s="12"/>
      <c r="C80" s="12"/>
      <c r="D80" s="12"/>
      <c r="E80" s="13"/>
      <c r="F80" s="58"/>
      <c r="G80" s="63">
        <v>10.0</v>
      </c>
      <c r="H80" s="63" t="s">
        <v>100</v>
      </c>
      <c r="I80" s="81" t="str">
        <f t="shared" si="11"/>
        <v>0</v>
      </c>
      <c r="J80" s="84"/>
      <c r="K80" s="5"/>
      <c r="L80" s="4"/>
      <c r="M80" s="5"/>
      <c r="N80" s="5"/>
      <c r="O80" s="5"/>
      <c r="P80" s="5"/>
      <c r="Q80" s="5"/>
      <c r="R80" s="5"/>
      <c r="S80" s="5"/>
      <c r="T80" s="5"/>
      <c r="U80" s="5"/>
    </row>
    <row r="81" ht="12.75" customHeight="1" outlineLevel="1">
      <c r="A81" s="69" t="s">
        <v>101</v>
      </c>
      <c r="B81" s="12"/>
      <c r="C81" s="12"/>
      <c r="D81" s="12"/>
      <c r="E81" s="13"/>
      <c r="F81" s="58"/>
      <c r="G81" s="63">
        <v>5.0</v>
      </c>
      <c r="H81" s="63" t="s">
        <v>100</v>
      </c>
      <c r="I81" s="81" t="str">
        <f t="shared" si="11"/>
        <v>0</v>
      </c>
      <c r="J81" s="84"/>
      <c r="K81" s="5"/>
      <c r="L81" s="4"/>
      <c r="M81" s="5"/>
      <c r="N81" s="5"/>
      <c r="O81" s="5"/>
      <c r="P81" s="5"/>
      <c r="Q81" s="5"/>
      <c r="R81" s="5"/>
      <c r="S81" s="5"/>
      <c r="T81" s="5"/>
      <c r="U81" s="5"/>
    </row>
    <row r="82" ht="12.75" customHeight="1" outlineLevel="1">
      <c r="A82" s="69" t="s">
        <v>102</v>
      </c>
      <c r="B82" s="12"/>
      <c r="C82" s="12"/>
      <c r="D82" s="12"/>
      <c r="E82" s="13"/>
      <c r="F82" s="58"/>
      <c r="G82" s="63">
        <v>10.0</v>
      </c>
      <c r="H82" s="63" t="s">
        <v>103</v>
      </c>
      <c r="I82" s="81" t="str">
        <f t="shared" si="11"/>
        <v>0</v>
      </c>
      <c r="J82" s="84"/>
      <c r="K82" s="5"/>
      <c r="L82" s="4"/>
      <c r="M82" s="5"/>
      <c r="N82" s="5"/>
      <c r="O82" s="5"/>
      <c r="P82" s="5"/>
      <c r="Q82" s="5"/>
      <c r="R82" s="5"/>
      <c r="S82" s="5"/>
      <c r="T82" s="5"/>
      <c r="U82" s="5"/>
    </row>
    <row r="83" ht="12.75" customHeight="1" outlineLevel="1">
      <c r="A83" s="69" t="s">
        <v>104</v>
      </c>
      <c r="B83" s="12"/>
      <c r="C83" s="12"/>
      <c r="D83" s="12"/>
      <c r="E83" s="13"/>
      <c r="F83" s="58"/>
      <c r="G83" s="63">
        <v>10.0</v>
      </c>
      <c r="H83" s="63" t="s">
        <v>105</v>
      </c>
      <c r="I83" s="81" t="str">
        <f t="shared" si="11"/>
        <v>0</v>
      </c>
      <c r="J83" s="84"/>
      <c r="K83" s="5"/>
      <c r="L83" s="4"/>
      <c r="M83" s="5"/>
      <c r="N83" s="5"/>
      <c r="O83" s="5"/>
      <c r="P83" s="5"/>
      <c r="Q83" s="5"/>
      <c r="R83" s="5"/>
      <c r="S83" s="5"/>
      <c r="T83" s="5"/>
      <c r="U83" s="5"/>
    </row>
    <row r="84" ht="12.75" customHeight="1" outlineLevel="1">
      <c r="A84" s="69" t="s">
        <v>106</v>
      </c>
      <c r="B84" s="12"/>
      <c r="C84" s="12"/>
      <c r="D84" s="12"/>
      <c r="E84" s="13"/>
      <c r="F84" s="58"/>
      <c r="G84" s="63">
        <v>5.0</v>
      </c>
      <c r="H84" s="63" t="s">
        <v>105</v>
      </c>
      <c r="I84" s="81" t="str">
        <f t="shared" si="11"/>
        <v>0</v>
      </c>
      <c r="J84" s="84"/>
      <c r="K84" s="5"/>
      <c r="L84" s="4"/>
      <c r="M84" s="5"/>
      <c r="N84" s="5"/>
      <c r="O84" s="5"/>
      <c r="P84" s="5"/>
      <c r="Q84" s="5"/>
      <c r="R84" s="5"/>
      <c r="S84" s="5"/>
      <c r="T84" s="5"/>
      <c r="U84" s="5"/>
    </row>
    <row r="85" ht="12.75" customHeight="1" outlineLevel="1">
      <c r="A85" s="69" t="s">
        <v>107</v>
      </c>
      <c r="B85" s="12"/>
      <c r="C85" s="12"/>
      <c r="D85" s="12"/>
      <c r="E85" s="13"/>
      <c r="F85" s="58"/>
      <c r="G85" s="63">
        <v>15.0</v>
      </c>
      <c r="H85" s="63" t="s">
        <v>86</v>
      </c>
      <c r="I85" s="81" t="str">
        <f t="shared" si="11"/>
        <v>0</v>
      </c>
      <c r="J85" s="84"/>
      <c r="K85" s="5"/>
      <c r="L85" s="4"/>
      <c r="M85" s="5"/>
      <c r="N85" s="5"/>
      <c r="O85" s="5"/>
      <c r="P85" s="5"/>
      <c r="Q85" s="5"/>
      <c r="R85" s="5"/>
      <c r="S85" s="5"/>
      <c r="T85" s="5"/>
      <c r="U85" s="5"/>
    </row>
    <row r="86" ht="12.75" customHeight="1" outlineLevel="1">
      <c r="A86" s="69" t="s">
        <v>108</v>
      </c>
      <c r="B86" s="12"/>
      <c r="C86" s="12"/>
      <c r="D86" s="12"/>
      <c r="E86" s="13"/>
      <c r="F86" s="58"/>
      <c r="G86" s="63">
        <v>10.0</v>
      </c>
      <c r="H86" s="63" t="s">
        <v>86</v>
      </c>
      <c r="I86" s="81" t="str">
        <f t="shared" si="11"/>
        <v>0</v>
      </c>
      <c r="J86" s="84"/>
      <c r="K86" s="5"/>
      <c r="L86" s="4"/>
      <c r="M86" s="5"/>
      <c r="N86" s="5"/>
      <c r="O86" s="5"/>
      <c r="P86" s="5"/>
      <c r="Q86" s="5"/>
      <c r="R86" s="5"/>
      <c r="S86" s="5"/>
      <c r="T86" s="5"/>
      <c r="U86" s="5"/>
    </row>
    <row r="87" ht="26.25" customHeight="1" outlineLevel="1">
      <c r="A87" s="69" t="s">
        <v>109</v>
      </c>
      <c r="B87" s="12"/>
      <c r="C87" s="12"/>
      <c r="D87" s="12"/>
      <c r="E87" s="13"/>
      <c r="F87" s="58"/>
      <c r="G87" s="63">
        <v>10.0</v>
      </c>
      <c r="H87" s="63" t="s">
        <v>110</v>
      </c>
      <c r="I87" s="81" t="str">
        <f t="shared" si="11"/>
        <v>0</v>
      </c>
      <c r="J87" s="84"/>
      <c r="K87" s="5"/>
      <c r="L87" s="4" t="s">
        <v>38</v>
      </c>
      <c r="M87" s="5"/>
      <c r="N87" s="5"/>
      <c r="O87" s="5"/>
      <c r="P87" s="5"/>
      <c r="Q87" s="5"/>
      <c r="R87" s="5"/>
      <c r="S87" s="5"/>
      <c r="T87" s="5"/>
      <c r="U87" s="5"/>
    </row>
    <row r="88" ht="12.75" customHeight="1" outlineLevel="1">
      <c r="A88" s="69" t="s">
        <v>111</v>
      </c>
      <c r="B88" s="12"/>
      <c r="C88" s="12"/>
      <c r="D88" s="12"/>
      <c r="E88" s="13"/>
      <c r="F88" s="58"/>
      <c r="G88" s="63">
        <v>5.0</v>
      </c>
      <c r="H88" s="63" t="s">
        <v>112</v>
      </c>
      <c r="I88" s="81" t="str">
        <f t="shared" si="11"/>
        <v>0</v>
      </c>
      <c r="J88" s="84"/>
      <c r="K88" s="5"/>
      <c r="L88" s="4"/>
      <c r="M88" s="5"/>
      <c r="N88" s="5"/>
      <c r="O88" s="5"/>
      <c r="P88" s="5"/>
      <c r="Q88" s="5"/>
      <c r="R88" s="5"/>
      <c r="S88" s="5"/>
      <c r="T88" s="5"/>
      <c r="U88" s="5"/>
    </row>
    <row r="89" ht="12.75" customHeight="1" outlineLevel="1">
      <c r="A89" s="69" t="s">
        <v>113</v>
      </c>
      <c r="B89" s="12"/>
      <c r="C89" s="12"/>
      <c r="D89" s="12"/>
      <c r="E89" s="13"/>
      <c r="F89" s="58"/>
      <c r="G89" s="63">
        <v>5.0</v>
      </c>
      <c r="H89" s="63" t="s">
        <v>114</v>
      </c>
      <c r="I89" s="81" t="str">
        <f t="shared" si="11"/>
        <v>0</v>
      </c>
      <c r="J89" s="84"/>
      <c r="K89" s="5"/>
      <c r="L89" s="4"/>
      <c r="M89" s="5"/>
      <c r="N89" s="5"/>
      <c r="O89" s="5"/>
      <c r="P89" s="5"/>
      <c r="Q89" s="5"/>
      <c r="R89" s="5"/>
      <c r="S89" s="5"/>
      <c r="T89" s="5"/>
      <c r="U89" s="5"/>
    </row>
    <row r="90" ht="26.25" customHeight="1" outlineLevel="1">
      <c r="A90" s="69" t="s">
        <v>115</v>
      </c>
      <c r="B90" s="12"/>
      <c r="C90" s="12"/>
      <c r="D90" s="12"/>
      <c r="E90" s="13"/>
      <c r="F90" s="58"/>
      <c r="G90" s="63">
        <v>8.0</v>
      </c>
      <c r="H90" s="63" t="s">
        <v>116</v>
      </c>
      <c r="I90" s="81" t="str">
        <f t="shared" si="11"/>
        <v>0</v>
      </c>
      <c r="J90" s="84"/>
      <c r="K90" s="5"/>
      <c r="L90" s="4" t="s">
        <v>38</v>
      </c>
      <c r="M90" s="5"/>
      <c r="N90" s="5"/>
      <c r="O90" s="5"/>
      <c r="P90" s="5"/>
      <c r="Q90" s="5"/>
      <c r="R90" s="5"/>
      <c r="S90" s="5"/>
      <c r="T90" s="5"/>
      <c r="U90" s="5"/>
    </row>
    <row r="91" ht="12.75" customHeight="1">
      <c r="A91" s="73" t="s">
        <v>117</v>
      </c>
      <c r="B91" s="12"/>
      <c r="C91" s="12"/>
      <c r="D91" s="12"/>
      <c r="E91" s="12"/>
      <c r="F91" s="12"/>
      <c r="G91" s="12"/>
      <c r="H91" s="74"/>
      <c r="I91" s="75" t="str">
        <f>SUM(I56:I90)</f>
        <v>0</v>
      </c>
      <c r="J91" s="76" t="s">
        <v>26</v>
      </c>
      <c r="K91" s="5"/>
      <c r="L91" s="4"/>
      <c r="M91" s="5"/>
      <c r="N91" s="5"/>
      <c r="O91" s="5"/>
      <c r="P91" s="5"/>
      <c r="Q91" s="5"/>
      <c r="R91" s="5"/>
      <c r="S91" s="5"/>
      <c r="T91" s="5"/>
      <c r="U91" s="5"/>
    </row>
    <row r="92" ht="12.75" customHeight="1">
      <c r="A92" s="5"/>
      <c r="B92" s="5"/>
      <c r="C92" s="6"/>
      <c r="D92" s="6"/>
      <c r="E92" s="5"/>
      <c r="F92" s="6"/>
      <c r="G92" s="5"/>
      <c r="H92" s="6"/>
      <c r="I92" s="6"/>
      <c r="J92" s="6"/>
      <c r="K92" s="5"/>
      <c r="L92" s="4"/>
      <c r="M92" s="5"/>
      <c r="N92" s="5"/>
      <c r="O92" s="5"/>
      <c r="P92" s="5"/>
      <c r="Q92" s="5"/>
      <c r="R92" s="5"/>
      <c r="S92" s="5"/>
      <c r="T92" s="5"/>
      <c r="U92" s="5"/>
    </row>
    <row r="93" ht="12.75" customHeight="1">
      <c r="A93" s="53" t="s">
        <v>13</v>
      </c>
      <c r="B93" s="12"/>
      <c r="C93" s="12"/>
      <c r="D93" s="12"/>
      <c r="E93" s="12"/>
      <c r="F93" s="12"/>
      <c r="G93" s="12"/>
      <c r="H93" s="12"/>
      <c r="I93" s="12"/>
      <c r="J93" s="13"/>
      <c r="K93" s="5"/>
      <c r="L93" s="4"/>
      <c r="M93" s="5"/>
      <c r="N93" s="5"/>
      <c r="O93" s="5"/>
      <c r="P93" s="5"/>
      <c r="Q93" s="5"/>
      <c r="R93" s="5"/>
      <c r="S93" s="5"/>
      <c r="T93" s="5"/>
      <c r="U93" s="5"/>
    </row>
    <row r="94" ht="12.75" customHeight="1">
      <c r="A94" s="5"/>
      <c r="B94" s="5"/>
      <c r="C94" s="6"/>
      <c r="D94" s="6"/>
      <c r="E94" s="5"/>
      <c r="F94" s="6"/>
      <c r="G94" s="5"/>
      <c r="H94" s="6"/>
      <c r="I94" s="6"/>
      <c r="J94" s="6"/>
      <c r="K94" s="5"/>
      <c r="L94" s="4"/>
      <c r="M94" s="5"/>
      <c r="N94" s="5"/>
      <c r="O94" s="5"/>
      <c r="P94" s="5"/>
      <c r="Q94" s="5"/>
      <c r="R94" s="5"/>
      <c r="S94" s="5"/>
      <c r="T94" s="5"/>
      <c r="U94" s="5"/>
    </row>
    <row r="95" ht="26.25" customHeight="1" outlineLevel="1">
      <c r="A95" s="55" t="s">
        <v>5</v>
      </c>
      <c r="B95" s="13"/>
      <c r="C95" s="37" t="s">
        <v>57</v>
      </c>
      <c r="D95" s="38" t="s">
        <v>32</v>
      </c>
      <c r="E95" s="13"/>
      <c r="F95" s="47" t="s">
        <v>26</v>
      </c>
      <c r="G95" s="38" t="s">
        <v>118</v>
      </c>
      <c r="H95" s="13"/>
      <c r="I95" s="37" t="s">
        <v>27</v>
      </c>
      <c r="J95" s="47" t="s">
        <v>33</v>
      </c>
      <c r="K95" s="5"/>
      <c r="L95" s="4"/>
      <c r="M95" s="5"/>
      <c r="N95" s="5"/>
      <c r="O95" s="5"/>
      <c r="P95" s="5"/>
      <c r="Q95" s="5"/>
      <c r="R95" s="5"/>
      <c r="S95" s="5"/>
      <c r="T95" s="5"/>
      <c r="U95" s="5"/>
    </row>
    <row r="96" ht="52.5" customHeight="1" outlineLevel="1">
      <c r="A96" s="69" t="s">
        <v>119</v>
      </c>
      <c r="B96" s="13"/>
      <c r="C96" s="58"/>
      <c r="D96" s="63">
        <v>15.0</v>
      </c>
      <c r="E96" s="63" t="s">
        <v>105</v>
      </c>
      <c r="F96" s="81" t="str">
        <f t="shared" ref="F96:F105" si="12">D96*C96</f>
        <v>0</v>
      </c>
      <c r="G96" s="63">
        <v>15.0</v>
      </c>
      <c r="H96" s="63" t="s">
        <v>86</v>
      </c>
      <c r="I96" s="81" t="str">
        <f t="shared" ref="I96:I99" si="13">IF(F96&gt;G96,G96,F96)</f>
        <v>0</v>
      </c>
      <c r="J96" s="84"/>
      <c r="K96" s="5"/>
      <c r="L96" s="4" t="s">
        <v>120</v>
      </c>
      <c r="M96" s="5"/>
      <c r="N96" s="5"/>
      <c r="O96" s="5"/>
      <c r="P96" s="5"/>
      <c r="Q96" s="5"/>
      <c r="R96" s="5"/>
      <c r="S96" s="5"/>
      <c r="T96" s="5"/>
      <c r="U96" s="5"/>
    </row>
    <row r="97" ht="26.25" customHeight="1" outlineLevel="1">
      <c r="A97" s="69" t="s">
        <v>121</v>
      </c>
      <c r="B97" s="13"/>
      <c r="C97" s="58"/>
      <c r="D97" s="63">
        <v>15.0</v>
      </c>
      <c r="E97" s="63" t="s">
        <v>105</v>
      </c>
      <c r="F97" s="81" t="str">
        <f t="shared" si="12"/>
        <v>0</v>
      </c>
      <c r="G97" s="63">
        <v>15.0</v>
      </c>
      <c r="H97" s="63" t="s">
        <v>86</v>
      </c>
      <c r="I97" s="81" t="str">
        <f t="shared" si="13"/>
        <v>0</v>
      </c>
      <c r="J97" s="84"/>
      <c r="K97" s="5"/>
      <c r="L97" s="4" t="s">
        <v>38</v>
      </c>
      <c r="M97" s="5"/>
      <c r="N97" s="5"/>
      <c r="O97" s="5"/>
      <c r="P97" s="5"/>
      <c r="Q97" s="5"/>
      <c r="R97" s="5"/>
      <c r="S97" s="5"/>
      <c r="T97" s="5"/>
      <c r="U97" s="5"/>
    </row>
    <row r="98" ht="26.25" customHeight="1" outlineLevel="1">
      <c r="A98" s="69" t="s">
        <v>122</v>
      </c>
      <c r="B98" s="13"/>
      <c r="C98" s="58"/>
      <c r="D98" s="63">
        <v>10.0</v>
      </c>
      <c r="E98" s="63" t="s">
        <v>105</v>
      </c>
      <c r="F98" s="81" t="str">
        <f t="shared" si="12"/>
        <v>0</v>
      </c>
      <c r="G98" s="63">
        <v>10.0</v>
      </c>
      <c r="H98" s="63" t="s">
        <v>86</v>
      </c>
      <c r="I98" s="81" t="str">
        <f t="shared" si="13"/>
        <v>0</v>
      </c>
      <c r="J98" s="84"/>
      <c r="K98" s="5"/>
      <c r="L98" s="4" t="s">
        <v>38</v>
      </c>
      <c r="M98" s="5"/>
      <c r="N98" s="5"/>
      <c r="O98" s="5"/>
      <c r="P98" s="5"/>
      <c r="Q98" s="5"/>
      <c r="R98" s="5"/>
      <c r="S98" s="5"/>
      <c r="T98" s="5"/>
      <c r="U98" s="5"/>
    </row>
    <row r="99" ht="39.0" customHeight="1" outlineLevel="1">
      <c r="A99" s="69" t="s">
        <v>123</v>
      </c>
      <c r="B99" s="13"/>
      <c r="C99" s="58"/>
      <c r="D99" s="63">
        <v>15.0</v>
      </c>
      <c r="E99" s="63" t="s">
        <v>124</v>
      </c>
      <c r="F99" s="81" t="str">
        <f t="shared" si="12"/>
        <v>0</v>
      </c>
      <c r="G99" s="63">
        <v>15.0</v>
      </c>
      <c r="H99" s="63" t="s">
        <v>86</v>
      </c>
      <c r="I99" s="81" t="str">
        <f t="shared" si="13"/>
        <v>0</v>
      </c>
      <c r="J99" s="84"/>
      <c r="K99" s="5"/>
      <c r="L99" s="4" t="s">
        <v>125</v>
      </c>
      <c r="M99" s="5"/>
      <c r="N99" s="5"/>
      <c r="O99" s="5"/>
      <c r="P99" s="5"/>
      <c r="Q99" s="5"/>
      <c r="R99" s="5"/>
      <c r="S99" s="5"/>
      <c r="T99" s="5"/>
      <c r="U99" s="5"/>
    </row>
    <row r="100" ht="26.25" customHeight="1" outlineLevel="1">
      <c r="A100" s="69" t="s">
        <v>126</v>
      </c>
      <c r="B100" s="13"/>
      <c r="C100" s="58"/>
      <c r="D100" s="63">
        <v>15.0</v>
      </c>
      <c r="E100" s="63" t="s">
        <v>124</v>
      </c>
      <c r="F100" s="81" t="str">
        <f t="shared" si="12"/>
        <v>0</v>
      </c>
      <c r="G100" s="58"/>
      <c r="H100" s="63" t="s">
        <v>127</v>
      </c>
      <c r="I100" s="81" t="str">
        <f t="shared" ref="I100:I101" si="14">F100</f>
        <v>0</v>
      </c>
      <c r="J100" s="84"/>
      <c r="K100" s="5"/>
      <c r="L100" s="4" t="s">
        <v>38</v>
      </c>
      <c r="M100" s="5"/>
      <c r="N100" s="5"/>
      <c r="O100" s="5"/>
      <c r="P100" s="5"/>
      <c r="Q100" s="5"/>
      <c r="R100" s="5"/>
      <c r="S100" s="5"/>
      <c r="T100" s="5"/>
      <c r="U100" s="5"/>
    </row>
    <row r="101" ht="26.25" customHeight="1" outlineLevel="1">
      <c r="A101" s="69" t="s">
        <v>128</v>
      </c>
      <c r="B101" s="13"/>
      <c r="C101" s="58"/>
      <c r="D101" s="63">
        <v>10.0</v>
      </c>
      <c r="E101" s="63" t="s">
        <v>124</v>
      </c>
      <c r="F101" s="81" t="str">
        <f t="shared" si="12"/>
        <v>0</v>
      </c>
      <c r="G101" s="58"/>
      <c r="H101" s="63" t="s">
        <v>127</v>
      </c>
      <c r="I101" s="81" t="str">
        <f t="shared" si="14"/>
        <v>0</v>
      </c>
      <c r="J101" s="84"/>
      <c r="K101" s="5"/>
      <c r="L101" s="4" t="s">
        <v>38</v>
      </c>
      <c r="M101" s="5"/>
      <c r="N101" s="5"/>
      <c r="O101" s="5"/>
      <c r="P101" s="5"/>
      <c r="Q101" s="5"/>
      <c r="R101" s="5"/>
      <c r="S101" s="5"/>
      <c r="T101" s="5"/>
      <c r="U101" s="5"/>
    </row>
    <row r="102" ht="26.25" customHeight="1" outlineLevel="1">
      <c r="A102" s="69" t="s">
        <v>129</v>
      </c>
      <c r="B102" s="13"/>
      <c r="C102" s="58"/>
      <c r="D102" s="63">
        <v>10.0</v>
      </c>
      <c r="E102" s="63" t="s">
        <v>124</v>
      </c>
      <c r="F102" s="81" t="str">
        <f t="shared" si="12"/>
        <v>0</v>
      </c>
      <c r="G102" s="63">
        <v>10.0</v>
      </c>
      <c r="H102" s="63" t="s">
        <v>86</v>
      </c>
      <c r="I102" s="81" t="str">
        <f t="shared" ref="I102:I105" si="15">IF(F102&gt;G102,G102,F102)</f>
        <v>0</v>
      </c>
      <c r="J102" s="84"/>
      <c r="K102" s="5"/>
      <c r="L102" s="4" t="s">
        <v>38</v>
      </c>
      <c r="M102" s="5"/>
      <c r="N102" s="5"/>
      <c r="O102" s="5"/>
      <c r="P102" s="5"/>
      <c r="Q102" s="5"/>
      <c r="R102" s="5"/>
      <c r="S102" s="5"/>
      <c r="T102" s="5"/>
      <c r="U102" s="5"/>
    </row>
    <row r="103" ht="12.75" customHeight="1" outlineLevel="1">
      <c r="A103" s="69" t="s">
        <v>130</v>
      </c>
      <c r="B103" s="13"/>
      <c r="C103" s="58"/>
      <c r="D103" s="63">
        <v>2.0</v>
      </c>
      <c r="E103" s="63" t="s">
        <v>131</v>
      </c>
      <c r="F103" s="81" t="str">
        <f t="shared" si="12"/>
        <v>0</v>
      </c>
      <c r="G103" s="63">
        <v>10.0</v>
      </c>
      <c r="H103" s="63" t="s">
        <v>86</v>
      </c>
      <c r="I103" s="81" t="str">
        <f t="shared" si="15"/>
        <v>0</v>
      </c>
      <c r="J103" s="84"/>
      <c r="K103" s="5"/>
      <c r="L103" s="4"/>
      <c r="M103" s="5"/>
      <c r="N103" s="5"/>
      <c r="O103" s="5"/>
      <c r="P103" s="5"/>
      <c r="Q103" s="5"/>
      <c r="R103" s="5"/>
      <c r="S103" s="5"/>
      <c r="T103" s="5"/>
      <c r="U103" s="5"/>
    </row>
    <row r="104" ht="39.0" customHeight="1" outlineLevel="1">
      <c r="A104" s="69" t="s">
        <v>132</v>
      </c>
      <c r="B104" s="13"/>
      <c r="C104" s="58"/>
      <c r="D104" s="63">
        <v>3.0</v>
      </c>
      <c r="E104" s="63" t="s">
        <v>133</v>
      </c>
      <c r="F104" s="81" t="str">
        <f t="shared" si="12"/>
        <v>0</v>
      </c>
      <c r="G104" s="63">
        <v>15.0</v>
      </c>
      <c r="H104" s="63" t="s">
        <v>86</v>
      </c>
      <c r="I104" s="81" t="str">
        <f t="shared" si="15"/>
        <v>0</v>
      </c>
      <c r="J104" s="84"/>
      <c r="K104" s="5"/>
      <c r="L104" s="4" t="s">
        <v>125</v>
      </c>
      <c r="M104" s="5"/>
      <c r="N104" s="5"/>
      <c r="O104" s="5"/>
      <c r="P104" s="5"/>
      <c r="Q104" s="5"/>
      <c r="R104" s="5"/>
      <c r="S104" s="5"/>
      <c r="T104" s="5"/>
      <c r="U104" s="5"/>
    </row>
    <row r="105" ht="26.25" customHeight="1" outlineLevel="1">
      <c r="A105" s="69" t="s">
        <v>134</v>
      </c>
      <c r="B105" s="13"/>
      <c r="C105" s="58"/>
      <c r="D105" s="63">
        <v>2.0</v>
      </c>
      <c r="E105" s="63" t="s">
        <v>135</v>
      </c>
      <c r="F105" s="81" t="str">
        <f t="shared" si="12"/>
        <v>0</v>
      </c>
      <c r="G105" s="63">
        <v>10.0</v>
      </c>
      <c r="H105" s="63" t="s">
        <v>86</v>
      </c>
      <c r="I105" s="81" t="str">
        <f t="shared" si="15"/>
        <v>0</v>
      </c>
      <c r="J105" s="84"/>
      <c r="K105" s="5"/>
      <c r="L105" s="4" t="s">
        <v>38</v>
      </c>
      <c r="M105" s="5"/>
      <c r="N105" s="5"/>
      <c r="O105" s="5"/>
      <c r="P105" s="5"/>
      <c r="Q105" s="5"/>
      <c r="R105" s="5"/>
      <c r="S105" s="5"/>
      <c r="T105" s="5"/>
      <c r="U105" s="5"/>
    </row>
    <row r="106" ht="26.25" customHeight="1">
      <c r="A106" s="73" t="s">
        <v>136</v>
      </c>
      <c r="B106" s="12"/>
      <c r="C106" s="12"/>
      <c r="D106" s="12"/>
      <c r="E106" s="74"/>
      <c r="F106" s="75" t="str">
        <f>SUM(F96:F105)</f>
        <v>0</v>
      </c>
      <c r="G106" s="90" t="s">
        <v>26</v>
      </c>
      <c r="H106" s="74"/>
      <c r="I106" s="75" t="str">
        <f>SUM(I96:I105)</f>
        <v>0</v>
      </c>
      <c r="J106" s="76" t="s">
        <v>27</v>
      </c>
      <c r="K106" s="5"/>
      <c r="L106" s="4"/>
      <c r="M106" s="5"/>
      <c r="N106" s="5"/>
      <c r="O106" s="5"/>
      <c r="P106" s="5"/>
      <c r="Q106" s="5"/>
      <c r="R106" s="5"/>
      <c r="S106" s="5"/>
      <c r="T106" s="5"/>
      <c r="U106" s="5"/>
    </row>
    <row r="107" ht="13.5" customHeight="1">
      <c r="A107" s="5"/>
      <c r="B107" s="5"/>
      <c r="C107" s="6"/>
      <c r="D107" s="6"/>
      <c r="E107" s="5"/>
      <c r="F107" s="6"/>
      <c r="G107" s="5"/>
      <c r="H107" s="6"/>
      <c r="I107" s="6"/>
      <c r="J107" s="6"/>
      <c r="K107" s="5"/>
      <c r="L107" s="4"/>
      <c r="M107" s="5"/>
      <c r="N107" s="5"/>
      <c r="O107" s="5"/>
      <c r="P107" s="5"/>
      <c r="Q107" s="5"/>
      <c r="R107" s="5"/>
      <c r="S107" s="5"/>
      <c r="T107" s="5"/>
      <c r="U107" s="5"/>
    </row>
    <row r="108" ht="13.5" customHeight="1">
      <c r="A108" s="91" t="s">
        <v>14</v>
      </c>
      <c r="B108" s="92"/>
      <c r="C108" s="92"/>
      <c r="D108" s="92"/>
      <c r="E108" s="92"/>
      <c r="F108" s="92"/>
      <c r="G108" s="92"/>
      <c r="H108" s="92"/>
      <c r="I108" s="92"/>
      <c r="J108" s="93"/>
      <c r="K108" s="5"/>
      <c r="L108" s="4"/>
      <c r="M108" s="5"/>
      <c r="N108" s="5"/>
      <c r="O108" s="5"/>
      <c r="P108" s="5"/>
      <c r="Q108" s="5"/>
      <c r="R108" s="5"/>
      <c r="S108" s="5"/>
      <c r="T108" s="5"/>
      <c r="U108" s="5"/>
    </row>
    <row r="109" ht="12.75" customHeight="1" outlineLevel="1">
      <c r="A109" s="26"/>
      <c r="B109" s="26"/>
      <c r="C109" s="35"/>
      <c r="D109" s="6"/>
      <c r="E109" s="5"/>
      <c r="F109" s="6"/>
      <c r="G109" s="5"/>
      <c r="H109" s="6"/>
      <c r="I109" s="6"/>
      <c r="J109" s="6"/>
      <c r="K109" s="5"/>
      <c r="L109" s="4"/>
      <c r="M109" s="5"/>
      <c r="N109" s="5"/>
      <c r="O109" s="5"/>
      <c r="P109" s="5"/>
      <c r="Q109" s="5"/>
      <c r="R109" s="5"/>
      <c r="S109" s="5"/>
      <c r="T109" s="5"/>
      <c r="U109" s="5"/>
    </row>
    <row r="110" ht="12.75" customHeight="1" outlineLevel="1">
      <c r="A110" s="94" t="s">
        <v>5</v>
      </c>
      <c r="B110" s="12"/>
      <c r="C110" s="12"/>
      <c r="D110" s="12"/>
      <c r="E110" s="12"/>
      <c r="F110" s="13"/>
      <c r="G110" s="95" t="s">
        <v>32</v>
      </c>
      <c r="H110" s="13"/>
      <c r="I110" s="37" t="s">
        <v>26</v>
      </c>
      <c r="J110" s="47" t="s">
        <v>33</v>
      </c>
      <c r="K110" s="5"/>
      <c r="L110" s="4"/>
      <c r="M110" s="4"/>
      <c r="N110" s="96"/>
      <c r="O110" s="5"/>
      <c r="P110" s="5"/>
      <c r="Q110" s="5"/>
      <c r="R110" s="5"/>
      <c r="S110" s="5"/>
      <c r="T110" s="5"/>
      <c r="U110" s="5"/>
    </row>
    <row r="111" ht="26.25" customHeight="1" outlineLevel="1">
      <c r="A111" s="69" t="s">
        <v>137</v>
      </c>
      <c r="B111" s="12"/>
      <c r="C111" s="12"/>
      <c r="D111" s="12"/>
      <c r="E111" s="12"/>
      <c r="F111" s="13"/>
      <c r="G111" s="58"/>
      <c r="H111" s="63" t="s">
        <v>105</v>
      </c>
      <c r="I111" s="97"/>
      <c r="J111" s="97"/>
      <c r="K111" s="5"/>
      <c r="L111" s="4" t="s">
        <v>38</v>
      </c>
      <c r="M111" s="4"/>
      <c r="N111" s="96"/>
      <c r="O111" s="5"/>
      <c r="P111" s="5"/>
      <c r="Q111" s="5"/>
      <c r="R111" s="5"/>
      <c r="S111" s="5"/>
      <c r="T111" s="5"/>
      <c r="U111" s="5"/>
    </row>
    <row r="112" ht="12.75" customHeight="1" outlineLevel="1">
      <c r="A112" s="69" t="s">
        <v>138</v>
      </c>
      <c r="B112" s="12"/>
      <c r="C112" s="12"/>
      <c r="D112" s="12"/>
      <c r="E112" s="12"/>
      <c r="F112" s="13"/>
      <c r="G112" s="58"/>
      <c r="H112" s="63" t="s">
        <v>105</v>
      </c>
      <c r="I112" s="97"/>
      <c r="J112" s="97"/>
      <c r="K112" s="5"/>
      <c r="L112" s="4"/>
      <c r="M112" s="5"/>
      <c r="N112" s="5"/>
      <c r="O112" s="5"/>
      <c r="P112" s="5"/>
      <c r="Q112" s="5"/>
      <c r="R112" s="5"/>
      <c r="S112" s="5"/>
      <c r="T112" s="5"/>
      <c r="U112" s="5"/>
    </row>
    <row r="113" ht="27.0" customHeight="1" outlineLevel="1">
      <c r="A113" s="69" t="s">
        <v>139</v>
      </c>
      <c r="B113" s="12"/>
      <c r="C113" s="12"/>
      <c r="D113" s="12"/>
      <c r="E113" s="12"/>
      <c r="F113" s="13"/>
      <c r="G113" s="58"/>
      <c r="H113" s="63" t="s">
        <v>105</v>
      </c>
      <c r="I113" s="97"/>
      <c r="J113" s="97"/>
      <c r="K113" s="5"/>
      <c r="L113" s="4" t="s">
        <v>38</v>
      </c>
      <c r="M113" s="5"/>
      <c r="N113" s="5"/>
      <c r="O113" s="5"/>
      <c r="P113" s="5"/>
      <c r="Q113" s="5"/>
      <c r="R113" s="5"/>
      <c r="S113" s="5"/>
      <c r="T113" s="5"/>
      <c r="U113" s="5"/>
    </row>
    <row r="114" ht="13.5" customHeight="1">
      <c r="A114" s="98" t="s">
        <v>140</v>
      </c>
      <c r="B114" s="99"/>
      <c r="C114" s="100"/>
      <c r="D114" s="100"/>
      <c r="E114" s="101"/>
      <c r="F114" s="102"/>
      <c r="G114" s="92"/>
      <c r="H114" s="93"/>
      <c r="I114" s="103" t="str">
        <f>SUM(I111:I113)</f>
        <v>0</v>
      </c>
      <c r="J114" s="104" t="s">
        <v>26</v>
      </c>
      <c r="K114" s="5"/>
      <c r="L114" s="4"/>
      <c r="M114" s="5"/>
      <c r="N114" s="5"/>
      <c r="O114" s="5"/>
      <c r="P114" s="5"/>
      <c r="Q114" s="5"/>
      <c r="R114" s="5"/>
      <c r="S114" s="5"/>
      <c r="T114" s="5"/>
      <c r="U114" s="5"/>
    </row>
    <row r="115" ht="13.5" customHeight="1">
      <c r="A115" s="105"/>
      <c r="B115" s="105"/>
      <c r="C115" s="96"/>
      <c r="D115" s="96"/>
      <c r="E115" s="105"/>
      <c r="F115" s="96"/>
      <c r="G115" s="105"/>
      <c r="H115" s="6"/>
      <c r="I115" s="6"/>
      <c r="J115" s="6"/>
      <c r="K115" s="5"/>
      <c r="L115" s="4"/>
      <c r="M115" s="5"/>
      <c r="N115" s="5"/>
      <c r="O115" s="5"/>
      <c r="P115" s="5"/>
      <c r="Q115" s="5"/>
      <c r="R115" s="5"/>
      <c r="S115" s="5"/>
      <c r="T115" s="5"/>
      <c r="U115" s="5"/>
    </row>
    <row r="116" ht="13.5" customHeight="1">
      <c r="A116" s="91" t="s">
        <v>15</v>
      </c>
      <c r="B116" s="92"/>
      <c r="C116" s="92"/>
      <c r="D116" s="92"/>
      <c r="E116" s="92"/>
      <c r="F116" s="92"/>
      <c r="G116" s="92"/>
      <c r="H116" s="92"/>
      <c r="I116" s="92"/>
      <c r="J116" s="93"/>
      <c r="K116" s="5"/>
      <c r="L116" s="4"/>
      <c r="M116" s="5"/>
      <c r="N116" s="5"/>
      <c r="O116" s="5"/>
      <c r="P116" s="5"/>
      <c r="Q116" s="5"/>
      <c r="R116" s="5"/>
      <c r="S116" s="5"/>
      <c r="T116" s="5"/>
      <c r="U116" s="5"/>
    </row>
    <row r="117" ht="12.75" customHeight="1" outlineLevel="1">
      <c r="A117" s="5"/>
      <c r="B117" s="5"/>
      <c r="C117" s="6"/>
      <c r="D117" s="6"/>
      <c r="E117" s="5"/>
      <c r="F117" s="6"/>
      <c r="G117" s="5"/>
      <c r="H117" s="6"/>
      <c r="I117" s="6"/>
      <c r="J117" s="6"/>
      <c r="K117" s="5"/>
      <c r="L117" s="4"/>
      <c r="M117" s="5"/>
      <c r="N117" s="5"/>
      <c r="O117" s="5"/>
      <c r="P117" s="5"/>
      <c r="Q117" s="5"/>
      <c r="R117" s="5"/>
      <c r="S117" s="5"/>
      <c r="T117" s="5"/>
      <c r="U117" s="5"/>
    </row>
    <row r="118" ht="26.25" customHeight="1" outlineLevel="1">
      <c r="A118" s="94" t="s">
        <v>5</v>
      </c>
      <c r="B118" s="74"/>
      <c r="C118" s="106" t="s">
        <v>57</v>
      </c>
      <c r="D118" s="95" t="s">
        <v>32</v>
      </c>
      <c r="E118" s="13"/>
      <c r="F118" s="47" t="s">
        <v>26</v>
      </c>
      <c r="G118" s="107" t="s">
        <v>118</v>
      </c>
      <c r="H118" s="108"/>
      <c r="I118" s="37" t="s">
        <v>27</v>
      </c>
      <c r="J118" s="47" t="s">
        <v>33</v>
      </c>
      <c r="K118" s="5"/>
      <c r="L118" s="4"/>
      <c r="M118" s="5"/>
      <c r="N118" s="5"/>
      <c r="O118" s="5"/>
      <c r="P118" s="5"/>
      <c r="Q118" s="5"/>
      <c r="R118" s="5"/>
      <c r="S118" s="5"/>
      <c r="T118" s="5"/>
      <c r="U118" s="5"/>
    </row>
    <row r="119" ht="12.75" customHeight="1" outlineLevel="1">
      <c r="A119" s="69" t="s">
        <v>141</v>
      </c>
      <c r="B119" s="13"/>
      <c r="C119" s="58"/>
      <c r="D119" s="63">
        <v>10.0</v>
      </c>
      <c r="E119" s="63" t="s">
        <v>105</v>
      </c>
      <c r="F119" s="81" t="str">
        <f t="shared" ref="F119:F136" si="16">D119*C119</f>
        <v>0</v>
      </c>
      <c r="G119" s="85" t="s">
        <v>127</v>
      </c>
      <c r="H119" s="13"/>
      <c r="I119" s="81" t="str">
        <f t="shared" ref="I119:I123" si="17">F119</f>
        <v>0</v>
      </c>
      <c r="J119" s="84"/>
      <c r="K119" s="5"/>
      <c r="L119" s="4"/>
      <c r="M119" s="5"/>
      <c r="N119" s="5"/>
      <c r="O119" s="5"/>
      <c r="P119" s="5"/>
      <c r="Q119" s="5"/>
      <c r="R119" s="5"/>
      <c r="S119" s="5"/>
      <c r="T119" s="5"/>
      <c r="U119" s="5"/>
    </row>
    <row r="120" ht="26.25" customHeight="1" outlineLevel="1">
      <c r="A120" s="69" t="s">
        <v>142</v>
      </c>
      <c r="B120" s="13"/>
      <c r="C120" s="58"/>
      <c r="D120" s="63">
        <v>10.0</v>
      </c>
      <c r="E120" s="63" t="s">
        <v>105</v>
      </c>
      <c r="F120" s="81" t="str">
        <f t="shared" si="16"/>
        <v>0</v>
      </c>
      <c r="G120" s="85" t="s">
        <v>127</v>
      </c>
      <c r="H120" s="13"/>
      <c r="I120" s="81" t="str">
        <f t="shared" si="17"/>
        <v>0</v>
      </c>
      <c r="J120" s="84"/>
      <c r="K120" s="5"/>
      <c r="L120" s="4" t="s">
        <v>38</v>
      </c>
      <c r="M120" s="5"/>
      <c r="N120" s="5"/>
      <c r="O120" s="5"/>
      <c r="P120" s="5"/>
      <c r="Q120" s="5"/>
      <c r="R120" s="5"/>
      <c r="S120" s="5"/>
      <c r="T120" s="5"/>
      <c r="U120" s="5"/>
    </row>
    <row r="121" ht="12.75" customHeight="1" outlineLevel="1">
      <c r="A121" s="69" t="s">
        <v>143</v>
      </c>
      <c r="B121" s="13"/>
      <c r="C121" s="58"/>
      <c r="D121" s="63">
        <v>10.0</v>
      </c>
      <c r="E121" s="63" t="s">
        <v>105</v>
      </c>
      <c r="F121" s="81" t="str">
        <f t="shared" si="16"/>
        <v>0</v>
      </c>
      <c r="G121" s="85" t="s">
        <v>127</v>
      </c>
      <c r="H121" s="13"/>
      <c r="I121" s="81" t="str">
        <f t="shared" si="17"/>
        <v>0</v>
      </c>
      <c r="J121" s="84"/>
      <c r="K121" s="5"/>
      <c r="L121" s="4"/>
      <c r="M121" s="5"/>
      <c r="N121" s="5"/>
      <c r="O121" s="5"/>
      <c r="P121" s="5"/>
      <c r="Q121" s="5"/>
      <c r="R121" s="5"/>
      <c r="S121" s="5"/>
      <c r="T121" s="5"/>
      <c r="U121" s="5"/>
    </row>
    <row r="122" ht="12.75" customHeight="1" outlineLevel="1">
      <c r="A122" s="69" t="s">
        <v>144</v>
      </c>
      <c r="B122" s="13"/>
      <c r="C122" s="58"/>
      <c r="D122" s="63">
        <v>10.0</v>
      </c>
      <c r="E122" s="63" t="s">
        <v>105</v>
      </c>
      <c r="F122" s="81" t="str">
        <f t="shared" si="16"/>
        <v>0</v>
      </c>
      <c r="G122" s="85" t="s">
        <v>127</v>
      </c>
      <c r="H122" s="13"/>
      <c r="I122" s="81" t="str">
        <f t="shared" si="17"/>
        <v>0</v>
      </c>
      <c r="J122" s="84"/>
      <c r="K122" s="5"/>
      <c r="L122" s="4"/>
      <c r="M122" s="5"/>
      <c r="N122" s="5"/>
      <c r="O122" s="5"/>
      <c r="P122" s="5"/>
      <c r="Q122" s="5"/>
      <c r="R122" s="5"/>
      <c r="S122" s="5"/>
      <c r="T122" s="5"/>
      <c r="U122" s="5"/>
    </row>
    <row r="123" ht="12.75" customHeight="1" outlineLevel="1">
      <c r="A123" s="69" t="s">
        <v>145</v>
      </c>
      <c r="B123" s="13"/>
      <c r="C123" s="58"/>
      <c r="D123" s="63">
        <v>5.0</v>
      </c>
      <c r="E123" s="63" t="s">
        <v>105</v>
      </c>
      <c r="F123" s="81" t="str">
        <f t="shared" si="16"/>
        <v>0</v>
      </c>
      <c r="G123" s="85" t="s">
        <v>127</v>
      </c>
      <c r="H123" s="13"/>
      <c r="I123" s="81" t="str">
        <f t="shared" si="17"/>
        <v>0</v>
      </c>
      <c r="J123" s="84"/>
      <c r="K123" s="5"/>
      <c r="L123" s="4"/>
      <c r="M123" s="5"/>
      <c r="N123" s="5"/>
      <c r="O123" s="5"/>
      <c r="P123" s="5"/>
      <c r="Q123" s="5"/>
      <c r="R123" s="5"/>
      <c r="S123" s="5"/>
      <c r="T123" s="5"/>
      <c r="U123" s="5"/>
    </row>
    <row r="124" ht="12.75" customHeight="1" outlineLevel="1">
      <c r="A124" s="69" t="s">
        <v>146</v>
      </c>
      <c r="B124" s="13"/>
      <c r="C124" s="58"/>
      <c r="D124" s="63">
        <v>20.0</v>
      </c>
      <c r="E124" s="63" t="s">
        <v>147</v>
      </c>
      <c r="F124" s="81" t="str">
        <f t="shared" si="16"/>
        <v>0</v>
      </c>
      <c r="G124" s="63">
        <v>20.0</v>
      </c>
      <c r="H124" s="63" t="s">
        <v>86</v>
      </c>
      <c r="I124" s="81" t="str">
        <f t="shared" ref="I124:I130" si="18">IF(F124&gt;G124,G124,F124)</f>
        <v>0</v>
      </c>
      <c r="J124" s="84"/>
      <c r="K124" s="5"/>
      <c r="L124" s="4"/>
      <c r="M124" s="5"/>
      <c r="N124" s="5"/>
      <c r="O124" s="5"/>
      <c r="P124" s="5"/>
      <c r="Q124" s="5"/>
      <c r="R124" s="5"/>
      <c r="S124" s="5"/>
      <c r="T124" s="5"/>
      <c r="U124" s="5"/>
    </row>
    <row r="125" ht="26.25" customHeight="1" outlineLevel="1">
      <c r="A125" s="69" t="s">
        <v>148</v>
      </c>
      <c r="B125" s="13"/>
      <c r="C125" s="58"/>
      <c r="D125" s="63">
        <v>10.0</v>
      </c>
      <c r="E125" s="63" t="s">
        <v>149</v>
      </c>
      <c r="F125" s="81" t="str">
        <f t="shared" si="16"/>
        <v>0</v>
      </c>
      <c r="G125" s="63">
        <v>10.0</v>
      </c>
      <c r="H125" s="63" t="s">
        <v>86</v>
      </c>
      <c r="I125" s="81" t="str">
        <f t="shared" si="18"/>
        <v>0</v>
      </c>
      <c r="J125" s="84"/>
      <c r="K125" s="5"/>
      <c r="L125" s="4" t="s">
        <v>38</v>
      </c>
      <c r="M125" s="5"/>
      <c r="N125" s="5"/>
      <c r="O125" s="5"/>
      <c r="P125" s="5"/>
      <c r="Q125" s="5"/>
      <c r="R125" s="5"/>
      <c r="S125" s="5"/>
      <c r="T125" s="5"/>
      <c r="U125" s="5"/>
    </row>
    <row r="126" ht="12.75" customHeight="1" outlineLevel="1">
      <c r="A126" s="69" t="s">
        <v>150</v>
      </c>
      <c r="B126" s="13"/>
      <c r="C126" s="58"/>
      <c r="D126" s="63">
        <v>10.0</v>
      </c>
      <c r="E126" s="63" t="s">
        <v>151</v>
      </c>
      <c r="F126" s="81" t="str">
        <f t="shared" si="16"/>
        <v>0</v>
      </c>
      <c r="G126" s="63">
        <v>10.0</v>
      </c>
      <c r="H126" s="63" t="s">
        <v>86</v>
      </c>
      <c r="I126" s="81" t="str">
        <f t="shared" si="18"/>
        <v>0</v>
      </c>
      <c r="J126" s="84"/>
      <c r="K126" s="5"/>
      <c r="L126" s="4"/>
      <c r="M126" s="5"/>
      <c r="N126" s="5"/>
      <c r="O126" s="5"/>
      <c r="P126" s="5"/>
      <c r="Q126" s="5"/>
      <c r="R126" s="5"/>
      <c r="S126" s="5"/>
      <c r="T126" s="5"/>
      <c r="U126" s="5"/>
    </row>
    <row r="127" ht="12.75" customHeight="1" outlineLevel="1">
      <c r="A127" s="69" t="s">
        <v>152</v>
      </c>
      <c r="B127" s="13"/>
      <c r="C127" s="58"/>
      <c r="D127" s="63">
        <v>10.0</v>
      </c>
      <c r="E127" s="63" t="s">
        <v>86</v>
      </c>
      <c r="F127" s="81" t="str">
        <f t="shared" si="16"/>
        <v>0</v>
      </c>
      <c r="G127" s="63">
        <v>10.0</v>
      </c>
      <c r="H127" s="63" t="s">
        <v>86</v>
      </c>
      <c r="I127" s="81" t="str">
        <f t="shared" si="18"/>
        <v>0</v>
      </c>
      <c r="J127" s="84"/>
      <c r="K127" s="5"/>
      <c r="L127" s="4"/>
      <c r="M127" s="5"/>
      <c r="N127" s="5"/>
      <c r="O127" s="5"/>
      <c r="P127" s="5"/>
      <c r="Q127" s="5"/>
      <c r="R127" s="5"/>
      <c r="S127" s="5"/>
      <c r="T127" s="5"/>
      <c r="U127" s="5"/>
    </row>
    <row r="128" ht="12.75" customHeight="1" outlineLevel="1">
      <c r="A128" s="69" t="s">
        <v>153</v>
      </c>
      <c r="B128" s="13"/>
      <c r="C128" s="58"/>
      <c r="D128" s="63">
        <v>3.0</v>
      </c>
      <c r="E128" s="63" t="s">
        <v>154</v>
      </c>
      <c r="F128" s="81" t="str">
        <f t="shared" si="16"/>
        <v>0</v>
      </c>
      <c r="G128" s="63">
        <v>9.0</v>
      </c>
      <c r="H128" s="63" t="s">
        <v>86</v>
      </c>
      <c r="I128" s="81" t="str">
        <f t="shared" si="18"/>
        <v>0</v>
      </c>
      <c r="J128" s="84"/>
      <c r="K128" s="5"/>
      <c r="L128" s="4"/>
      <c r="M128" s="5"/>
      <c r="N128" s="5"/>
      <c r="O128" s="5"/>
      <c r="P128" s="5"/>
      <c r="Q128" s="5"/>
      <c r="R128" s="5"/>
      <c r="S128" s="5"/>
      <c r="T128" s="5"/>
      <c r="U128" s="5"/>
    </row>
    <row r="129" ht="12.75" customHeight="1" outlineLevel="1">
      <c r="A129" s="69" t="s">
        <v>155</v>
      </c>
      <c r="B129" s="13"/>
      <c r="C129" s="58"/>
      <c r="D129" s="63">
        <v>2.0</v>
      </c>
      <c r="E129" s="63" t="s">
        <v>105</v>
      </c>
      <c r="F129" s="81" t="str">
        <f t="shared" si="16"/>
        <v>0</v>
      </c>
      <c r="G129" s="85" t="s">
        <v>127</v>
      </c>
      <c r="H129" s="13"/>
      <c r="I129" s="81" t="str">
        <f t="shared" si="18"/>
        <v>0</v>
      </c>
      <c r="J129" s="84"/>
      <c r="K129" s="5"/>
      <c r="L129" s="4"/>
      <c r="M129" s="5"/>
      <c r="N129" s="5"/>
      <c r="O129" s="5"/>
      <c r="P129" s="5"/>
      <c r="Q129" s="5"/>
      <c r="R129" s="5"/>
      <c r="S129" s="5"/>
      <c r="T129" s="5"/>
      <c r="U129" s="5"/>
    </row>
    <row r="130" ht="12.75" customHeight="1" outlineLevel="1">
      <c r="A130" s="69" t="s">
        <v>156</v>
      </c>
      <c r="B130" s="13"/>
      <c r="C130" s="58"/>
      <c r="D130" s="63">
        <v>2.0</v>
      </c>
      <c r="E130" s="63" t="s">
        <v>59</v>
      </c>
      <c r="F130" s="81" t="str">
        <f t="shared" si="16"/>
        <v>0</v>
      </c>
      <c r="G130" s="63">
        <v>10.0</v>
      </c>
      <c r="H130" s="63" t="s">
        <v>86</v>
      </c>
      <c r="I130" s="81" t="str">
        <f t="shared" si="18"/>
        <v>0</v>
      </c>
      <c r="J130" s="84"/>
      <c r="K130" s="5"/>
      <c r="L130" s="4"/>
      <c r="M130" s="5"/>
      <c r="N130" s="5"/>
      <c r="O130" s="5"/>
      <c r="P130" s="5"/>
      <c r="Q130" s="5"/>
      <c r="R130" s="5"/>
      <c r="S130" s="5"/>
      <c r="T130" s="5"/>
      <c r="U130" s="5"/>
    </row>
    <row r="131" ht="26.25" customHeight="1" outlineLevel="1">
      <c r="A131" s="69" t="s">
        <v>157</v>
      </c>
      <c r="B131" s="13"/>
      <c r="C131" s="58"/>
      <c r="D131" s="63">
        <v>5.0</v>
      </c>
      <c r="E131" s="63" t="s">
        <v>105</v>
      </c>
      <c r="F131" s="81" t="str">
        <f t="shared" si="16"/>
        <v>0</v>
      </c>
      <c r="G131" s="85" t="s">
        <v>127</v>
      </c>
      <c r="H131" s="13"/>
      <c r="I131" s="81" t="str">
        <f>F131</f>
        <v>0</v>
      </c>
      <c r="J131" s="84"/>
      <c r="K131" s="5"/>
      <c r="L131" s="4" t="s">
        <v>38</v>
      </c>
      <c r="M131" s="5"/>
      <c r="N131" s="5"/>
      <c r="O131" s="5"/>
      <c r="P131" s="5"/>
      <c r="Q131" s="5"/>
      <c r="R131" s="5"/>
      <c r="S131" s="5"/>
      <c r="T131" s="5"/>
      <c r="U131" s="5"/>
    </row>
    <row r="132" ht="39.0" customHeight="1" outlineLevel="1">
      <c r="A132" s="69" t="s">
        <v>158</v>
      </c>
      <c r="B132" s="13"/>
      <c r="C132" s="58"/>
      <c r="D132" s="63">
        <v>10.0</v>
      </c>
      <c r="E132" s="63" t="s">
        <v>105</v>
      </c>
      <c r="F132" s="81" t="str">
        <f t="shared" si="16"/>
        <v>0</v>
      </c>
      <c r="G132" s="63">
        <v>10.0</v>
      </c>
      <c r="H132" s="63" t="s">
        <v>86</v>
      </c>
      <c r="I132" s="81" t="str">
        <f t="shared" ref="I132:I133" si="19">IF(F132&gt;G132,G132,F132)</f>
        <v>0</v>
      </c>
      <c r="J132" s="84"/>
      <c r="K132" s="5"/>
      <c r="L132" s="4" t="s">
        <v>125</v>
      </c>
      <c r="M132" s="5"/>
      <c r="N132" s="5"/>
      <c r="O132" s="5"/>
      <c r="P132" s="5"/>
      <c r="Q132" s="5"/>
      <c r="R132" s="5"/>
      <c r="S132" s="5"/>
      <c r="T132" s="5"/>
      <c r="U132" s="5"/>
    </row>
    <row r="133" ht="39.0" customHeight="1" outlineLevel="1">
      <c r="A133" s="69" t="s">
        <v>159</v>
      </c>
      <c r="B133" s="13"/>
      <c r="C133" s="58"/>
      <c r="D133" s="63">
        <v>5.0</v>
      </c>
      <c r="E133" s="63" t="s">
        <v>105</v>
      </c>
      <c r="F133" s="81" t="str">
        <f t="shared" si="16"/>
        <v>0</v>
      </c>
      <c r="G133" s="63">
        <v>5.0</v>
      </c>
      <c r="H133" s="63" t="s">
        <v>86</v>
      </c>
      <c r="I133" s="81" t="str">
        <f t="shared" si="19"/>
        <v>0</v>
      </c>
      <c r="J133" s="84"/>
      <c r="K133" s="5"/>
      <c r="L133" s="4" t="s">
        <v>125</v>
      </c>
      <c r="M133" s="5"/>
      <c r="N133" s="5"/>
      <c r="O133" s="5"/>
      <c r="P133" s="5"/>
      <c r="Q133" s="5"/>
      <c r="R133" s="5"/>
      <c r="S133" s="5"/>
      <c r="T133" s="5"/>
      <c r="U133" s="5"/>
    </row>
    <row r="134" ht="26.25" customHeight="1" outlineLevel="1">
      <c r="A134" s="69" t="s">
        <v>160</v>
      </c>
      <c r="B134" s="13"/>
      <c r="C134" s="58"/>
      <c r="D134" s="63">
        <v>5.0</v>
      </c>
      <c r="E134" s="63" t="s">
        <v>161</v>
      </c>
      <c r="F134" s="81" t="str">
        <f t="shared" si="16"/>
        <v>0</v>
      </c>
      <c r="G134" s="85" t="s">
        <v>127</v>
      </c>
      <c r="H134" s="13"/>
      <c r="I134" s="81" t="str">
        <f t="shared" ref="I134:I136" si="20">F134</f>
        <v>0</v>
      </c>
      <c r="J134" s="84"/>
      <c r="K134" s="5"/>
      <c r="L134" s="4" t="s">
        <v>38</v>
      </c>
      <c r="M134" s="5"/>
      <c r="N134" s="5"/>
      <c r="O134" s="5"/>
      <c r="P134" s="5"/>
      <c r="Q134" s="5"/>
      <c r="R134" s="5"/>
      <c r="S134" s="5"/>
      <c r="T134" s="5"/>
      <c r="U134" s="5"/>
    </row>
    <row r="135" ht="26.25" customHeight="1" outlineLevel="1">
      <c r="A135" s="69" t="s">
        <v>162</v>
      </c>
      <c r="B135" s="13"/>
      <c r="C135" s="58"/>
      <c r="D135" s="63">
        <v>10.0</v>
      </c>
      <c r="E135" s="63" t="s">
        <v>105</v>
      </c>
      <c r="F135" s="81" t="str">
        <f t="shared" si="16"/>
        <v>0</v>
      </c>
      <c r="G135" s="85" t="s">
        <v>127</v>
      </c>
      <c r="H135" s="13"/>
      <c r="I135" s="81" t="str">
        <f t="shared" si="20"/>
        <v>0</v>
      </c>
      <c r="J135" s="84"/>
      <c r="K135" s="5"/>
      <c r="L135" s="4" t="s">
        <v>38</v>
      </c>
      <c r="M135" s="5"/>
      <c r="N135" s="5"/>
      <c r="O135" s="5"/>
      <c r="P135" s="5"/>
      <c r="Q135" s="5"/>
      <c r="R135" s="5"/>
      <c r="S135" s="5"/>
      <c r="T135" s="5"/>
      <c r="U135" s="5"/>
    </row>
    <row r="136" ht="39.75" customHeight="1" outlineLevel="1">
      <c r="A136" s="69" t="s">
        <v>163</v>
      </c>
      <c r="B136" s="13"/>
      <c r="C136" s="58"/>
      <c r="D136" s="63">
        <v>5.0</v>
      </c>
      <c r="E136" s="63" t="s">
        <v>105</v>
      </c>
      <c r="F136" s="81" t="str">
        <f t="shared" si="16"/>
        <v>0</v>
      </c>
      <c r="G136" s="85" t="s">
        <v>127</v>
      </c>
      <c r="H136" s="13"/>
      <c r="I136" s="81" t="str">
        <f t="shared" si="20"/>
        <v>0</v>
      </c>
      <c r="J136" s="84"/>
      <c r="K136" s="5"/>
      <c r="L136" s="4" t="s">
        <v>125</v>
      </c>
      <c r="M136" s="5"/>
      <c r="N136" s="5"/>
      <c r="O136" s="5"/>
      <c r="P136" s="5"/>
      <c r="Q136" s="5"/>
      <c r="R136" s="5"/>
      <c r="S136" s="5"/>
      <c r="T136" s="5"/>
      <c r="U136" s="5"/>
    </row>
    <row r="137" ht="13.5" customHeight="1">
      <c r="A137" s="98" t="s">
        <v>164</v>
      </c>
      <c r="B137" s="99"/>
      <c r="C137" s="100"/>
      <c r="D137" s="100"/>
      <c r="E137" s="101"/>
      <c r="F137" s="102"/>
      <c r="G137" s="92"/>
      <c r="H137" s="93"/>
      <c r="I137" s="103" t="str">
        <f>SUM(I119:I136)</f>
        <v>0</v>
      </c>
      <c r="J137" s="104" t="s">
        <v>26</v>
      </c>
      <c r="K137" s="5"/>
      <c r="L137" s="4"/>
      <c r="M137" s="5"/>
      <c r="N137" s="5"/>
      <c r="O137" s="5"/>
      <c r="P137" s="5"/>
      <c r="Q137" s="5"/>
      <c r="R137" s="5"/>
      <c r="S137" s="5"/>
      <c r="T137" s="5"/>
      <c r="U137" s="5"/>
    </row>
    <row r="138" ht="12.75" customHeight="1">
      <c r="A138" s="5"/>
      <c r="B138" s="5"/>
      <c r="C138" s="6"/>
      <c r="D138" s="6"/>
      <c r="E138" s="5"/>
      <c r="F138" s="6"/>
      <c r="G138" s="5"/>
      <c r="H138" s="6"/>
      <c r="I138" s="6"/>
      <c r="J138" s="6"/>
      <c r="K138" s="5"/>
      <c r="L138" s="4"/>
      <c r="M138" s="5"/>
      <c r="N138" s="5"/>
      <c r="O138" s="5"/>
      <c r="P138" s="5"/>
      <c r="Q138" s="5"/>
      <c r="R138" s="5"/>
      <c r="S138" s="5"/>
      <c r="T138" s="5"/>
      <c r="U138" s="5"/>
    </row>
    <row r="139" ht="12.75" customHeight="1">
      <c r="A139" s="53" t="s">
        <v>16</v>
      </c>
      <c r="B139" s="12"/>
      <c r="C139" s="12"/>
      <c r="D139" s="12"/>
      <c r="E139" s="12"/>
      <c r="F139" s="12"/>
      <c r="G139" s="12"/>
      <c r="H139" s="12"/>
      <c r="I139" s="12"/>
      <c r="J139" s="13"/>
      <c r="K139" s="5"/>
      <c r="L139" s="4"/>
      <c r="M139" s="5"/>
      <c r="N139" s="5"/>
      <c r="O139" s="5"/>
      <c r="P139" s="5"/>
      <c r="Q139" s="5"/>
      <c r="R139" s="5"/>
      <c r="S139" s="5"/>
      <c r="T139" s="5"/>
      <c r="U139" s="5"/>
    </row>
    <row r="140" ht="12.75" customHeight="1">
      <c r="A140" s="5"/>
      <c r="B140" s="5"/>
      <c r="C140" s="6"/>
      <c r="D140" s="6"/>
      <c r="E140" s="5"/>
      <c r="F140" s="6"/>
      <c r="G140" s="5"/>
      <c r="H140" s="6"/>
      <c r="I140" s="6"/>
      <c r="J140" s="6"/>
      <c r="K140" s="5"/>
      <c r="L140" s="4"/>
      <c r="M140" s="5"/>
      <c r="N140" s="5"/>
      <c r="O140" s="5"/>
      <c r="P140" s="5"/>
      <c r="Q140" s="5"/>
      <c r="R140" s="5"/>
      <c r="S140" s="5"/>
      <c r="T140" s="5"/>
      <c r="U140" s="5"/>
    </row>
    <row r="141" ht="26.25" customHeight="1" outlineLevel="1">
      <c r="A141" s="94" t="s">
        <v>5</v>
      </c>
      <c r="B141" s="13"/>
      <c r="C141" s="106" t="s">
        <v>57</v>
      </c>
      <c r="D141" s="95" t="s">
        <v>32</v>
      </c>
      <c r="E141" s="13"/>
      <c r="F141" s="47" t="s">
        <v>26</v>
      </c>
      <c r="G141" s="95" t="s">
        <v>118</v>
      </c>
      <c r="H141" s="13"/>
      <c r="I141" s="37" t="s">
        <v>27</v>
      </c>
      <c r="J141" s="47" t="s">
        <v>33</v>
      </c>
      <c r="K141" s="5"/>
      <c r="L141" s="4"/>
      <c r="M141" s="5"/>
      <c r="N141" s="5"/>
      <c r="O141" s="5"/>
      <c r="P141" s="5"/>
      <c r="Q141" s="5"/>
      <c r="R141" s="5"/>
      <c r="S141" s="5"/>
      <c r="T141" s="5"/>
      <c r="U141" s="5"/>
    </row>
    <row r="142" ht="26.25" customHeight="1" outlineLevel="1">
      <c r="A142" s="69" t="s">
        <v>165</v>
      </c>
      <c r="B142" s="13"/>
      <c r="C142" s="58"/>
      <c r="D142" s="63">
        <v>5.0</v>
      </c>
      <c r="E142" s="63" t="s">
        <v>149</v>
      </c>
      <c r="F142" s="81" t="str">
        <f t="shared" ref="F142:F173" si="21">D142*C142</f>
        <v>0</v>
      </c>
      <c r="G142" s="63">
        <v>5.0</v>
      </c>
      <c r="H142" s="81" t="s">
        <v>86</v>
      </c>
      <c r="I142" s="81" t="str">
        <f t="shared" ref="I142:I143" si="22">IF(F142&gt;G142,G142,F142)</f>
        <v>0</v>
      </c>
      <c r="J142" s="84"/>
      <c r="K142" s="5"/>
      <c r="L142" s="4" t="s">
        <v>38</v>
      </c>
      <c r="M142" s="5"/>
      <c r="N142" s="5"/>
      <c r="O142" s="5"/>
      <c r="P142" s="5"/>
      <c r="Q142" s="5"/>
      <c r="R142" s="5"/>
      <c r="S142" s="5"/>
      <c r="T142" s="5"/>
      <c r="U142" s="5"/>
    </row>
    <row r="143" ht="26.25" customHeight="1" outlineLevel="1">
      <c r="A143" s="69" t="s">
        <v>166</v>
      </c>
      <c r="B143" s="13"/>
      <c r="C143" s="58"/>
      <c r="D143" s="63">
        <v>5.0</v>
      </c>
      <c r="E143" s="63" t="s">
        <v>151</v>
      </c>
      <c r="F143" s="81" t="str">
        <f t="shared" si="21"/>
        <v>0</v>
      </c>
      <c r="G143" s="63">
        <v>5.0</v>
      </c>
      <c r="H143" s="81" t="s">
        <v>86</v>
      </c>
      <c r="I143" s="81" t="str">
        <f t="shared" si="22"/>
        <v>0</v>
      </c>
      <c r="J143" s="84"/>
      <c r="K143" s="5"/>
      <c r="L143" s="4" t="s">
        <v>38</v>
      </c>
      <c r="M143" s="5"/>
      <c r="N143" s="5"/>
      <c r="O143" s="5"/>
      <c r="P143" s="5"/>
      <c r="Q143" s="5"/>
      <c r="R143" s="5"/>
      <c r="S143" s="5"/>
      <c r="T143" s="5"/>
      <c r="U143" s="5"/>
    </row>
    <row r="144" ht="12.75" customHeight="1" outlineLevel="1">
      <c r="A144" s="69" t="s">
        <v>167</v>
      </c>
      <c r="B144" s="13"/>
      <c r="C144" s="58"/>
      <c r="D144" s="63">
        <v>5.0</v>
      </c>
      <c r="E144" s="63" t="s">
        <v>59</v>
      </c>
      <c r="F144" s="81" t="str">
        <f t="shared" si="21"/>
        <v>0</v>
      </c>
      <c r="G144" s="63">
        <v>3.0</v>
      </c>
      <c r="H144" s="81" t="s">
        <v>168</v>
      </c>
      <c r="I144" s="81" t="str">
        <f>IF(C144&gt;G144,G144*D144,F144)</f>
        <v>0</v>
      </c>
      <c r="J144" s="84"/>
      <c r="K144" s="5"/>
      <c r="L144" s="4"/>
      <c r="M144" s="5"/>
      <c r="N144" s="5"/>
      <c r="O144" s="5"/>
      <c r="P144" s="5"/>
      <c r="Q144" s="5"/>
      <c r="R144" s="5"/>
      <c r="S144" s="5"/>
      <c r="T144" s="5"/>
      <c r="U144" s="5"/>
    </row>
    <row r="145" ht="12.75" customHeight="1" outlineLevel="1">
      <c r="A145" s="69" t="s">
        <v>169</v>
      </c>
      <c r="B145" s="13"/>
      <c r="C145" s="58"/>
      <c r="D145" s="63">
        <v>5.0</v>
      </c>
      <c r="E145" s="63" t="s">
        <v>170</v>
      </c>
      <c r="F145" s="81" t="str">
        <f t="shared" si="21"/>
        <v>0</v>
      </c>
      <c r="G145" s="63">
        <v>5.0</v>
      </c>
      <c r="H145" s="81" t="s">
        <v>86</v>
      </c>
      <c r="I145" s="81" t="str">
        <f t="shared" ref="I145:I173" si="23">IF(F145&gt;G145,G145,F145)</f>
        <v>0</v>
      </c>
      <c r="J145" s="84"/>
      <c r="K145" s="5"/>
      <c r="L145" s="4"/>
      <c r="M145" s="5"/>
      <c r="N145" s="5"/>
      <c r="O145" s="5"/>
      <c r="P145" s="5"/>
      <c r="Q145" s="5"/>
      <c r="R145" s="5"/>
      <c r="S145" s="5"/>
      <c r="T145" s="5"/>
      <c r="U145" s="5"/>
    </row>
    <row r="146" ht="12.75" customHeight="1" outlineLevel="1">
      <c r="A146" s="69" t="s">
        <v>171</v>
      </c>
      <c r="B146" s="13"/>
      <c r="C146" s="58"/>
      <c r="D146" s="63">
        <v>5.0</v>
      </c>
      <c r="E146" s="63" t="s">
        <v>172</v>
      </c>
      <c r="F146" s="81" t="str">
        <f t="shared" si="21"/>
        <v>0</v>
      </c>
      <c r="G146" s="63">
        <v>5.0</v>
      </c>
      <c r="H146" s="81" t="s">
        <v>86</v>
      </c>
      <c r="I146" s="81" t="str">
        <f t="shared" si="23"/>
        <v>0</v>
      </c>
      <c r="J146" s="84"/>
      <c r="K146" s="5"/>
      <c r="L146" s="4"/>
      <c r="M146" s="5"/>
      <c r="N146" s="5"/>
      <c r="O146" s="5"/>
      <c r="P146" s="5"/>
      <c r="Q146" s="5"/>
      <c r="R146" s="5"/>
      <c r="S146" s="5"/>
      <c r="T146" s="5"/>
      <c r="U146" s="5"/>
    </row>
    <row r="147" ht="12.75" customHeight="1" outlineLevel="1">
      <c r="A147" s="69" t="s">
        <v>173</v>
      </c>
      <c r="B147" s="13"/>
      <c r="C147" s="58"/>
      <c r="D147" s="63">
        <v>5.0</v>
      </c>
      <c r="E147" s="63" t="s">
        <v>174</v>
      </c>
      <c r="F147" s="81" t="str">
        <f t="shared" si="21"/>
        <v>0</v>
      </c>
      <c r="G147" s="63">
        <v>5.0</v>
      </c>
      <c r="H147" s="81" t="s">
        <v>86</v>
      </c>
      <c r="I147" s="81" t="str">
        <f t="shared" si="23"/>
        <v>0</v>
      </c>
      <c r="J147" s="84"/>
      <c r="K147" s="5"/>
      <c r="L147" s="4"/>
      <c r="M147" s="5"/>
      <c r="N147" s="5"/>
      <c r="O147" s="5"/>
      <c r="P147" s="5"/>
      <c r="Q147" s="5"/>
      <c r="R147" s="5"/>
      <c r="S147" s="5"/>
      <c r="T147" s="5"/>
      <c r="U147" s="5"/>
    </row>
    <row r="148" ht="12.75" customHeight="1" outlineLevel="1">
      <c r="A148" s="69" t="s">
        <v>175</v>
      </c>
      <c r="B148" s="13"/>
      <c r="C148" s="58"/>
      <c r="D148" s="63">
        <v>3.0</v>
      </c>
      <c r="E148" s="63" t="s">
        <v>59</v>
      </c>
      <c r="F148" s="81" t="str">
        <f t="shared" si="21"/>
        <v>0</v>
      </c>
      <c r="G148" s="63">
        <v>6.0</v>
      </c>
      <c r="H148" s="81" t="s">
        <v>86</v>
      </c>
      <c r="I148" s="81" t="str">
        <f t="shared" si="23"/>
        <v>0</v>
      </c>
      <c r="J148" s="84"/>
      <c r="K148" s="5"/>
      <c r="L148" s="4"/>
      <c r="M148" s="5"/>
      <c r="N148" s="5"/>
      <c r="O148" s="5"/>
      <c r="P148" s="5"/>
      <c r="Q148" s="5"/>
      <c r="R148" s="5"/>
      <c r="S148" s="5"/>
      <c r="T148" s="5"/>
      <c r="U148" s="5"/>
    </row>
    <row r="149" ht="12.75" customHeight="1" outlineLevel="1">
      <c r="A149" s="69" t="s">
        <v>176</v>
      </c>
      <c r="B149" s="13"/>
      <c r="C149" s="58"/>
      <c r="D149" s="63">
        <v>2.0</v>
      </c>
      <c r="E149" s="63" t="s">
        <v>59</v>
      </c>
      <c r="F149" s="81" t="str">
        <f t="shared" si="21"/>
        <v>0</v>
      </c>
      <c r="G149" s="63">
        <v>6.0</v>
      </c>
      <c r="H149" s="81" t="s">
        <v>86</v>
      </c>
      <c r="I149" s="81" t="str">
        <f t="shared" si="23"/>
        <v>0</v>
      </c>
      <c r="J149" s="84"/>
      <c r="K149" s="5"/>
      <c r="L149" s="4"/>
      <c r="M149" s="5"/>
      <c r="N149" s="5"/>
      <c r="O149" s="5"/>
      <c r="P149" s="5"/>
      <c r="Q149" s="5"/>
      <c r="R149" s="5"/>
      <c r="S149" s="5"/>
      <c r="T149" s="5"/>
      <c r="U149" s="5"/>
    </row>
    <row r="150" ht="39.0" customHeight="1" outlineLevel="1">
      <c r="A150" s="69" t="s">
        <v>177</v>
      </c>
      <c r="B150" s="13"/>
      <c r="C150" s="58"/>
      <c r="D150" s="63">
        <v>1.0</v>
      </c>
      <c r="E150" s="63" t="s">
        <v>59</v>
      </c>
      <c r="F150" s="81" t="str">
        <f t="shared" si="21"/>
        <v>0</v>
      </c>
      <c r="G150" s="63">
        <v>5.0</v>
      </c>
      <c r="H150" s="81" t="s">
        <v>86</v>
      </c>
      <c r="I150" s="81" t="str">
        <f t="shared" si="23"/>
        <v>0</v>
      </c>
      <c r="J150" s="84"/>
      <c r="K150" s="4"/>
      <c r="L150" s="4" t="s">
        <v>125</v>
      </c>
      <c r="M150" s="5"/>
      <c r="N150" s="5"/>
      <c r="O150" s="5"/>
      <c r="P150" s="5"/>
      <c r="Q150" s="5"/>
      <c r="R150" s="5"/>
      <c r="S150" s="5"/>
      <c r="T150" s="5"/>
      <c r="U150" s="5"/>
    </row>
    <row r="151" ht="26.25" customHeight="1" outlineLevel="1">
      <c r="A151" s="69" t="s">
        <v>178</v>
      </c>
      <c r="B151" s="13"/>
      <c r="C151" s="58"/>
      <c r="D151" s="63">
        <v>3.0</v>
      </c>
      <c r="E151" s="63" t="s">
        <v>179</v>
      </c>
      <c r="F151" s="81" t="str">
        <f t="shared" si="21"/>
        <v>0</v>
      </c>
      <c r="G151" s="63">
        <v>6.0</v>
      </c>
      <c r="H151" s="81" t="s">
        <v>86</v>
      </c>
      <c r="I151" s="81" t="str">
        <f t="shared" si="23"/>
        <v>0</v>
      </c>
      <c r="J151" s="84"/>
      <c r="K151" s="5"/>
      <c r="L151" s="4" t="s">
        <v>38</v>
      </c>
      <c r="M151" s="5"/>
      <c r="N151" s="5"/>
      <c r="O151" s="5"/>
      <c r="P151" s="5"/>
      <c r="Q151" s="5"/>
      <c r="R151" s="5"/>
      <c r="S151" s="5"/>
      <c r="T151" s="5"/>
      <c r="U151" s="5"/>
    </row>
    <row r="152" ht="26.25" customHeight="1" outlineLevel="1">
      <c r="A152" s="69" t="s">
        <v>180</v>
      </c>
      <c r="B152" s="13"/>
      <c r="C152" s="58"/>
      <c r="D152" s="63">
        <v>2.0</v>
      </c>
      <c r="E152" s="63" t="s">
        <v>179</v>
      </c>
      <c r="F152" s="81" t="str">
        <f t="shared" si="21"/>
        <v>0</v>
      </c>
      <c r="G152" s="63">
        <v>6.0</v>
      </c>
      <c r="H152" s="81" t="s">
        <v>86</v>
      </c>
      <c r="I152" s="81" t="str">
        <f t="shared" si="23"/>
        <v>0</v>
      </c>
      <c r="J152" s="84"/>
      <c r="K152" s="5"/>
      <c r="L152" s="4" t="s">
        <v>38</v>
      </c>
      <c r="M152" s="5"/>
      <c r="N152" s="5"/>
      <c r="O152" s="5"/>
      <c r="P152" s="5"/>
      <c r="Q152" s="5"/>
      <c r="R152" s="5"/>
      <c r="S152" s="5"/>
      <c r="T152" s="5"/>
      <c r="U152" s="5"/>
    </row>
    <row r="153" ht="12.75" customHeight="1" outlineLevel="1">
      <c r="A153" s="69" t="s">
        <v>181</v>
      </c>
      <c r="B153" s="13"/>
      <c r="C153" s="58"/>
      <c r="D153" s="63">
        <v>1.0</v>
      </c>
      <c r="E153" s="63" t="s">
        <v>179</v>
      </c>
      <c r="F153" s="81" t="str">
        <f t="shared" si="21"/>
        <v>0</v>
      </c>
      <c r="G153" s="63">
        <v>5.0</v>
      </c>
      <c r="H153" s="81" t="s">
        <v>86</v>
      </c>
      <c r="I153" s="81" t="str">
        <f t="shared" si="23"/>
        <v>0</v>
      </c>
      <c r="J153" s="84"/>
      <c r="K153" s="5"/>
      <c r="L153" s="4"/>
      <c r="M153" s="5"/>
      <c r="N153" s="5"/>
      <c r="O153" s="5"/>
      <c r="P153" s="5"/>
      <c r="Q153" s="5"/>
      <c r="R153" s="5"/>
      <c r="S153" s="5"/>
      <c r="T153" s="5"/>
      <c r="U153" s="5"/>
    </row>
    <row r="154" ht="39.0" customHeight="1" outlineLevel="1">
      <c r="A154" s="69" t="s">
        <v>182</v>
      </c>
      <c r="B154" s="13"/>
      <c r="C154" s="58"/>
      <c r="D154" s="63">
        <v>5.0</v>
      </c>
      <c r="E154" s="63" t="s">
        <v>183</v>
      </c>
      <c r="F154" s="81" t="str">
        <f t="shared" si="21"/>
        <v>0</v>
      </c>
      <c r="G154" s="63">
        <v>5.0</v>
      </c>
      <c r="H154" s="81" t="s">
        <v>86</v>
      </c>
      <c r="I154" s="81" t="str">
        <f t="shared" si="23"/>
        <v>0</v>
      </c>
      <c r="J154" s="84"/>
      <c r="K154" s="5"/>
      <c r="L154" s="4" t="s">
        <v>125</v>
      </c>
      <c r="M154" s="5"/>
      <c r="N154" s="5"/>
      <c r="O154" s="5"/>
      <c r="P154" s="5"/>
      <c r="Q154" s="5"/>
      <c r="R154" s="5"/>
      <c r="S154" s="5"/>
      <c r="T154" s="5"/>
      <c r="U154" s="5"/>
    </row>
    <row r="155" ht="26.25" customHeight="1" outlineLevel="1">
      <c r="A155" s="69" t="s">
        <v>184</v>
      </c>
      <c r="B155" s="13"/>
      <c r="C155" s="58"/>
      <c r="D155" s="63">
        <v>1.0</v>
      </c>
      <c r="E155" s="63" t="s">
        <v>183</v>
      </c>
      <c r="F155" s="81" t="str">
        <f t="shared" si="21"/>
        <v>0</v>
      </c>
      <c r="G155" s="63">
        <v>5.0</v>
      </c>
      <c r="H155" s="81" t="s">
        <v>86</v>
      </c>
      <c r="I155" s="81" t="str">
        <f t="shared" si="23"/>
        <v>0</v>
      </c>
      <c r="J155" s="84"/>
      <c r="K155" s="5"/>
      <c r="L155" s="4" t="s">
        <v>38</v>
      </c>
      <c r="M155" s="5"/>
      <c r="N155" s="5"/>
      <c r="O155" s="5"/>
      <c r="P155" s="5"/>
      <c r="Q155" s="5"/>
      <c r="R155" s="5"/>
      <c r="S155" s="5"/>
      <c r="T155" s="5"/>
      <c r="U155" s="5"/>
    </row>
    <row r="156" ht="12.75" customHeight="1" outlineLevel="1">
      <c r="A156" s="69" t="s">
        <v>185</v>
      </c>
      <c r="B156" s="13"/>
      <c r="C156" s="58"/>
      <c r="D156" s="63">
        <v>2.0</v>
      </c>
      <c r="E156" s="63" t="s">
        <v>186</v>
      </c>
      <c r="F156" s="81" t="str">
        <f t="shared" si="21"/>
        <v>0</v>
      </c>
      <c r="G156" s="63">
        <v>5.0</v>
      </c>
      <c r="H156" s="81" t="s">
        <v>86</v>
      </c>
      <c r="I156" s="81" t="str">
        <f t="shared" si="23"/>
        <v>0</v>
      </c>
      <c r="J156" s="84"/>
      <c r="K156" s="5"/>
      <c r="L156" s="4"/>
      <c r="M156" s="5"/>
      <c r="N156" s="5"/>
      <c r="O156" s="5"/>
      <c r="P156" s="5"/>
      <c r="Q156" s="5"/>
      <c r="R156" s="5"/>
      <c r="S156" s="5"/>
      <c r="T156" s="5"/>
      <c r="U156" s="5"/>
    </row>
    <row r="157" ht="12.75" customHeight="1" outlineLevel="1">
      <c r="A157" s="69" t="s">
        <v>187</v>
      </c>
      <c r="B157" s="13"/>
      <c r="C157" s="58"/>
      <c r="D157" s="63">
        <v>3.0</v>
      </c>
      <c r="E157" s="63" t="s">
        <v>179</v>
      </c>
      <c r="F157" s="81" t="str">
        <f t="shared" si="21"/>
        <v>0</v>
      </c>
      <c r="G157" s="63">
        <v>5.0</v>
      </c>
      <c r="H157" s="81" t="s">
        <v>86</v>
      </c>
      <c r="I157" s="81" t="str">
        <f t="shared" si="23"/>
        <v>0</v>
      </c>
      <c r="J157" s="84"/>
      <c r="K157" s="5"/>
      <c r="L157" s="4"/>
      <c r="M157" s="5"/>
      <c r="N157" s="5"/>
      <c r="O157" s="5"/>
      <c r="P157" s="5"/>
      <c r="Q157" s="5"/>
      <c r="R157" s="5"/>
      <c r="S157" s="5"/>
      <c r="T157" s="5"/>
      <c r="U157" s="5"/>
    </row>
    <row r="158" ht="12.75" customHeight="1" outlineLevel="1">
      <c r="A158" s="69" t="s">
        <v>188</v>
      </c>
      <c r="B158" s="13"/>
      <c r="C158" s="58"/>
      <c r="D158" s="63">
        <v>2.0</v>
      </c>
      <c r="E158" s="63" t="s">
        <v>179</v>
      </c>
      <c r="F158" s="81" t="str">
        <f t="shared" si="21"/>
        <v>0</v>
      </c>
      <c r="G158" s="63">
        <v>5.0</v>
      </c>
      <c r="H158" s="81" t="s">
        <v>86</v>
      </c>
      <c r="I158" s="81" t="str">
        <f t="shared" si="23"/>
        <v>0</v>
      </c>
      <c r="J158" s="84"/>
      <c r="K158" s="5"/>
      <c r="L158" s="4"/>
      <c r="M158" s="5"/>
      <c r="N158" s="5"/>
      <c r="O158" s="5"/>
      <c r="P158" s="5"/>
      <c r="Q158" s="5"/>
      <c r="R158" s="5"/>
      <c r="S158" s="5"/>
      <c r="T158" s="5"/>
      <c r="U158" s="5"/>
    </row>
    <row r="159" ht="12.75" customHeight="1" outlineLevel="1">
      <c r="A159" s="69" t="s">
        <v>189</v>
      </c>
      <c r="B159" s="13"/>
      <c r="C159" s="58"/>
      <c r="D159" s="63">
        <v>1.0</v>
      </c>
      <c r="E159" s="63" t="s">
        <v>179</v>
      </c>
      <c r="F159" s="81" t="str">
        <f t="shared" si="21"/>
        <v>0</v>
      </c>
      <c r="G159" s="63">
        <v>5.0</v>
      </c>
      <c r="H159" s="81" t="s">
        <v>86</v>
      </c>
      <c r="I159" s="81" t="str">
        <f t="shared" si="23"/>
        <v>0</v>
      </c>
      <c r="J159" s="84"/>
      <c r="K159" s="5"/>
      <c r="L159" s="4"/>
      <c r="M159" s="5"/>
      <c r="N159" s="5"/>
      <c r="O159" s="5"/>
      <c r="P159" s="5"/>
      <c r="Q159" s="5"/>
      <c r="R159" s="5"/>
      <c r="S159" s="5"/>
      <c r="T159" s="5"/>
      <c r="U159" s="5"/>
    </row>
    <row r="160" ht="12.75" customHeight="1" outlineLevel="1">
      <c r="A160" s="69" t="s">
        <v>190</v>
      </c>
      <c r="B160" s="13"/>
      <c r="C160" s="58"/>
      <c r="D160" s="63">
        <v>1.0</v>
      </c>
      <c r="E160" s="63" t="s">
        <v>179</v>
      </c>
      <c r="F160" s="81" t="str">
        <f t="shared" si="21"/>
        <v>0</v>
      </c>
      <c r="G160" s="63">
        <v>5.0</v>
      </c>
      <c r="H160" s="81" t="s">
        <v>86</v>
      </c>
      <c r="I160" s="81" t="str">
        <f t="shared" si="23"/>
        <v>0</v>
      </c>
      <c r="J160" s="84"/>
      <c r="K160" s="5"/>
      <c r="L160" s="4"/>
      <c r="M160" s="5"/>
      <c r="N160" s="5"/>
      <c r="O160" s="5"/>
      <c r="P160" s="5"/>
      <c r="Q160" s="5"/>
      <c r="R160" s="5"/>
      <c r="S160" s="5"/>
      <c r="T160" s="5"/>
      <c r="U160" s="5"/>
    </row>
    <row r="161" ht="26.25" customHeight="1" outlineLevel="1">
      <c r="A161" s="69" t="s">
        <v>191</v>
      </c>
      <c r="B161" s="13"/>
      <c r="C161" s="58"/>
      <c r="D161" s="63">
        <v>2.0</v>
      </c>
      <c r="E161" s="63" t="s">
        <v>192</v>
      </c>
      <c r="F161" s="81" t="str">
        <f t="shared" si="21"/>
        <v>0</v>
      </c>
      <c r="G161" s="63">
        <v>6.0</v>
      </c>
      <c r="H161" s="81" t="s">
        <v>86</v>
      </c>
      <c r="I161" s="81" t="str">
        <f t="shared" si="23"/>
        <v>0</v>
      </c>
      <c r="J161" s="84"/>
      <c r="K161" s="5"/>
      <c r="L161" s="4" t="s">
        <v>38</v>
      </c>
      <c r="M161" s="5"/>
      <c r="N161" s="5"/>
      <c r="O161" s="5"/>
      <c r="P161" s="5"/>
      <c r="Q161" s="5"/>
      <c r="R161" s="5"/>
      <c r="S161" s="5"/>
      <c r="T161" s="5"/>
      <c r="U161" s="5"/>
    </row>
    <row r="162" ht="26.25" customHeight="1" outlineLevel="1">
      <c r="A162" s="69" t="s">
        <v>193</v>
      </c>
      <c r="B162" s="13"/>
      <c r="C162" s="58"/>
      <c r="D162" s="63">
        <v>2.0</v>
      </c>
      <c r="E162" s="63" t="s">
        <v>194</v>
      </c>
      <c r="F162" s="81" t="str">
        <f t="shared" si="21"/>
        <v>0</v>
      </c>
      <c r="G162" s="63">
        <v>6.0</v>
      </c>
      <c r="H162" s="81" t="s">
        <v>86</v>
      </c>
      <c r="I162" s="81" t="str">
        <f t="shared" si="23"/>
        <v>0</v>
      </c>
      <c r="J162" s="84"/>
      <c r="K162" s="5"/>
      <c r="L162" s="4" t="s">
        <v>38</v>
      </c>
      <c r="M162" s="5"/>
      <c r="N162" s="5"/>
      <c r="O162" s="5"/>
      <c r="P162" s="5"/>
      <c r="Q162" s="5"/>
      <c r="R162" s="5"/>
      <c r="S162" s="5"/>
      <c r="T162" s="5"/>
      <c r="U162" s="5"/>
    </row>
    <row r="163" ht="12.75" customHeight="1" outlineLevel="1">
      <c r="A163" s="69" t="s">
        <v>195</v>
      </c>
      <c r="B163" s="13"/>
      <c r="C163" s="58"/>
      <c r="D163" s="63">
        <v>5.0</v>
      </c>
      <c r="E163" s="63" t="s">
        <v>100</v>
      </c>
      <c r="F163" s="81" t="str">
        <f t="shared" si="21"/>
        <v>0</v>
      </c>
      <c r="G163" s="63">
        <v>5.0</v>
      </c>
      <c r="H163" s="81" t="s">
        <v>86</v>
      </c>
      <c r="I163" s="81" t="str">
        <f t="shared" si="23"/>
        <v>0</v>
      </c>
      <c r="J163" s="84"/>
      <c r="K163" s="5"/>
      <c r="L163" s="4"/>
      <c r="M163" s="5"/>
      <c r="N163" s="5"/>
      <c r="O163" s="5"/>
      <c r="P163" s="5"/>
      <c r="Q163" s="5"/>
      <c r="R163" s="5"/>
      <c r="S163" s="5"/>
      <c r="T163" s="5"/>
      <c r="U163" s="5"/>
    </row>
    <row r="164" ht="12.75" customHeight="1" outlineLevel="1">
      <c r="A164" s="69" t="s">
        <v>196</v>
      </c>
      <c r="B164" s="13"/>
      <c r="C164" s="58"/>
      <c r="D164" s="63">
        <v>5.0</v>
      </c>
      <c r="E164" s="63" t="s">
        <v>100</v>
      </c>
      <c r="F164" s="81" t="str">
        <f t="shared" si="21"/>
        <v>0</v>
      </c>
      <c r="G164" s="63">
        <v>5.0</v>
      </c>
      <c r="H164" s="81" t="s">
        <v>86</v>
      </c>
      <c r="I164" s="81" t="str">
        <f t="shared" si="23"/>
        <v>0</v>
      </c>
      <c r="J164" s="84"/>
      <c r="K164" s="5"/>
      <c r="L164" s="4"/>
      <c r="M164" s="5"/>
      <c r="N164" s="5"/>
      <c r="O164" s="5"/>
      <c r="P164" s="5"/>
      <c r="Q164" s="5"/>
      <c r="R164" s="5"/>
      <c r="S164" s="5"/>
      <c r="T164" s="5"/>
      <c r="U164" s="5"/>
    </row>
    <row r="165" ht="12.75" customHeight="1" outlineLevel="1">
      <c r="A165" s="69" t="s">
        <v>197</v>
      </c>
      <c r="B165" s="13"/>
      <c r="C165" s="58"/>
      <c r="D165" s="63">
        <v>4.0</v>
      </c>
      <c r="E165" s="63" t="s">
        <v>100</v>
      </c>
      <c r="F165" s="81" t="str">
        <f t="shared" si="21"/>
        <v>0</v>
      </c>
      <c r="G165" s="63">
        <v>5.0</v>
      </c>
      <c r="H165" s="81" t="s">
        <v>86</v>
      </c>
      <c r="I165" s="81" t="str">
        <f t="shared" si="23"/>
        <v>0</v>
      </c>
      <c r="J165" s="84"/>
      <c r="K165" s="5"/>
      <c r="L165" s="4"/>
      <c r="M165" s="5"/>
      <c r="N165" s="5"/>
      <c r="O165" s="5"/>
      <c r="P165" s="5"/>
      <c r="Q165" s="5"/>
      <c r="R165" s="5"/>
      <c r="S165" s="5"/>
      <c r="T165" s="5"/>
      <c r="U165" s="5"/>
    </row>
    <row r="166" ht="12.75" customHeight="1" outlineLevel="1">
      <c r="A166" s="69" t="s">
        <v>198</v>
      </c>
      <c r="B166" s="13"/>
      <c r="C166" s="58"/>
      <c r="D166" s="63">
        <v>2.0</v>
      </c>
      <c r="E166" s="63" t="s">
        <v>100</v>
      </c>
      <c r="F166" s="81" t="str">
        <f t="shared" si="21"/>
        <v>0</v>
      </c>
      <c r="G166" s="63">
        <v>5.0</v>
      </c>
      <c r="H166" s="81" t="s">
        <v>86</v>
      </c>
      <c r="I166" s="81" t="str">
        <f t="shared" si="23"/>
        <v>0</v>
      </c>
      <c r="J166" s="84"/>
      <c r="K166" s="5"/>
      <c r="L166" s="4"/>
      <c r="M166" s="5"/>
      <c r="N166" s="5"/>
      <c r="O166" s="5"/>
      <c r="P166" s="5"/>
      <c r="Q166" s="5"/>
      <c r="R166" s="5"/>
      <c r="S166" s="5"/>
      <c r="T166" s="5"/>
      <c r="U166" s="5"/>
    </row>
    <row r="167" ht="12.75" customHeight="1" outlineLevel="1">
      <c r="A167" s="69" t="s">
        <v>199</v>
      </c>
      <c r="B167" s="13"/>
      <c r="C167" s="58"/>
      <c r="D167" s="63">
        <v>5.0</v>
      </c>
      <c r="E167" s="63" t="s">
        <v>100</v>
      </c>
      <c r="F167" s="81" t="str">
        <f t="shared" si="21"/>
        <v>0</v>
      </c>
      <c r="G167" s="63">
        <v>5.0</v>
      </c>
      <c r="H167" s="81" t="s">
        <v>86</v>
      </c>
      <c r="I167" s="81" t="str">
        <f t="shared" si="23"/>
        <v>0</v>
      </c>
      <c r="J167" s="84"/>
      <c r="K167" s="5"/>
      <c r="L167" s="4"/>
      <c r="M167" s="5"/>
      <c r="N167" s="5"/>
      <c r="O167" s="5"/>
      <c r="P167" s="5"/>
      <c r="Q167" s="5"/>
      <c r="R167" s="5"/>
      <c r="S167" s="5"/>
      <c r="T167" s="5"/>
      <c r="U167" s="5"/>
    </row>
    <row r="168" ht="12.75" customHeight="1" outlineLevel="1">
      <c r="A168" s="69" t="s">
        <v>200</v>
      </c>
      <c r="B168" s="13"/>
      <c r="C168" s="58"/>
      <c r="D168" s="63">
        <v>3.0</v>
      </c>
      <c r="E168" s="63" t="s">
        <v>100</v>
      </c>
      <c r="F168" s="81" t="str">
        <f t="shared" si="21"/>
        <v>0</v>
      </c>
      <c r="G168" s="63">
        <v>5.0</v>
      </c>
      <c r="H168" s="81" t="s">
        <v>86</v>
      </c>
      <c r="I168" s="81" t="str">
        <f t="shared" si="23"/>
        <v>0</v>
      </c>
      <c r="J168" s="84"/>
      <c r="K168" s="5"/>
      <c r="L168" s="4"/>
      <c r="M168" s="5"/>
      <c r="N168" s="5"/>
      <c r="O168" s="5"/>
      <c r="P168" s="5"/>
      <c r="Q168" s="5"/>
      <c r="R168" s="5"/>
      <c r="S168" s="5"/>
      <c r="T168" s="5"/>
      <c r="U168" s="5"/>
    </row>
    <row r="169" ht="12.75" customHeight="1" outlineLevel="1">
      <c r="A169" s="69" t="s">
        <v>201</v>
      </c>
      <c r="B169" s="13"/>
      <c r="C169" s="58"/>
      <c r="D169" s="63">
        <v>2.0</v>
      </c>
      <c r="E169" s="63" t="s">
        <v>100</v>
      </c>
      <c r="F169" s="81" t="str">
        <f t="shared" si="21"/>
        <v>0</v>
      </c>
      <c r="G169" s="63">
        <v>4.0</v>
      </c>
      <c r="H169" s="81" t="s">
        <v>86</v>
      </c>
      <c r="I169" s="81" t="str">
        <f t="shared" si="23"/>
        <v>0</v>
      </c>
      <c r="J169" s="84"/>
      <c r="K169" s="5"/>
      <c r="L169" s="4"/>
      <c r="M169" s="5"/>
      <c r="N169" s="5"/>
      <c r="O169" s="5"/>
      <c r="P169" s="5"/>
      <c r="Q169" s="5"/>
      <c r="R169" s="5"/>
      <c r="S169" s="5"/>
      <c r="T169" s="5"/>
      <c r="U169" s="5"/>
    </row>
    <row r="170" ht="12.75" customHeight="1" outlineLevel="1">
      <c r="A170" s="69" t="s">
        <v>202</v>
      </c>
      <c r="B170" s="13"/>
      <c r="C170" s="58"/>
      <c r="D170" s="63">
        <v>1.0</v>
      </c>
      <c r="E170" s="63" t="s">
        <v>100</v>
      </c>
      <c r="F170" s="81" t="str">
        <f t="shared" si="21"/>
        <v>0</v>
      </c>
      <c r="G170" s="63">
        <v>4.0</v>
      </c>
      <c r="H170" s="81" t="s">
        <v>86</v>
      </c>
      <c r="I170" s="81" t="str">
        <f t="shared" si="23"/>
        <v>0</v>
      </c>
      <c r="J170" s="84"/>
      <c r="K170" s="5"/>
      <c r="L170" s="4"/>
      <c r="M170" s="5"/>
      <c r="N170" s="5"/>
      <c r="O170" s="5"/>
      <c r="P170" s="5"/>
      <c r="Q170" s="5"/>
      <c r="R170" s="5"/>
      <c r="S170" s="5"/>
      <c r="T170" s="5"/>
      <c r="U170" s="5"/>
    </row>
    <row r="171" ht="39.0" customHeight="1" outlineLevel="1">
      <c r="A171" s="69" t="s">
        <v>203</v>
      </c>
      <c r="B171" s="13"/>
      <c r="C171" s="58"/>
      <c r="D171" s="63">
        <v>1.0</v>
      </c>
      <c r="E171" s="63" t="s">
        <v>204</v>
      </c>
      <c r="F171" s="81" t="str">
        <f t="shared" si="21"/>
        <v>0</v>
      </c>
      <c r="G171" s="63">
        <v>5.0</v>
      </c>
      <c r="H171" s="81" t="s">
        <v>86</v>
      </c>
      <c r="I171" s="81" t="str">
        <f t="shared" si="23"/>
        <v>0</v>
      </c>
      <c r="J171" s="84"/>
      <c r="K171" s="5"/>
      <c r="L171" s="4" t="s">
        <v>125</v>
      </c>
      <c r="M171" s="5"/>
      <c r="N171" s="5"/>
      <c r="O171" s="5"/>
      <c r="P171" s="5"/>
      <c r="Q171" s="5"/>
      <c r="R171" s="5"/>
      <c r="S171" s="5"/>
      <c r="T171" s="5"/>
      <c r="U171" s="5"/>
    </row>
    <row r="172" ht="26.25" customHeight="1" outlineLevel="1">
      <c r="A172" s="69" t="s">
        <v>205</v>
      </c>
      <c r="B172" s="13"/>
      <c r="C172" s="58"/>
      <c r="D172" s="63">
        <v>3.0</v>
      </c>
      <c r="E172" s="63" t="s">
        <v>206</v>
      </c>
      <c r="F172" s="81" t="str">
        <f t="shared" si="21"/>
        <v>0</v>
      </c>
      <c r="G172" s="63">
        <v>6.0</v>
      </c>
      <c r="H172" s="81" t="s">
        <v>86</v>
      </c>
      <c r="I172" s="81" t="str">
        <f t="shared" si="23"/>
        <v>0</v>
      </c>
      <c r="J172" s="84"/>
      <c r="K172" s="5"/>
      <c r="L172" s="4" t="s">
        <v>38</v>
      </c>
      <c r="M172" s="5"/>
      <c r="N172" s="5"/>
      <c r="O172" s="5"/>
      <c r="P172" s="5"/>
      <c r="Q172" s="5"/>
      <c r="R172" s="5"/>
      <c r="S172" s="5"/>
      <c r="T172" s="5"/>
      <c r="U172" s="5"/>
    </row>
    <row r="173" ht="12.75" customHeight="1" outlineLevel="1">
      <c r="A173" s="69" t="s">
        <v>207</v>
      </c>
      <c r="B173" s="13"/>
      <c r="C173" s="58"/>
      <c r="D173" s="63">
        <v>2.0</v>
      </c>
      <c r="E173" s="63" t="s">
        <v>208</v>
      </c>
      <c r="F173" s="81" t="str">
        <f t="shared" si="21"/>
        <v>0</v>
      </c>
      <c r="G173" s="63">
        <v>5.0</v>
      </c>
      <c r="H173" s="81" t="s">
        <v>86</v>
      </c>
      <c r="I173" s="81" t="str">
        <f t="shared" si="23"/>
        <v>0</v>
      </c>
      <c r="J173" s="84"/>
      <c r="K173" s="5"/>
      <c r="L173" s="4"/>
      <c r="M173" s="5"/>
      <c r="N173" s="5"/>
      <c r="O173" s="5"/>
      <c r="P173" s="5"/>
      <c r="Q173" s="5"/>
      <c r="R173" s="5"/>
      <c r="S173" s="5"/>
      <c r="T173" s="5"/>
      <c r="U173" s="5"/>
    </row>
    <row r="174" ht="26.25" customHeight="1">
      <c r="A174" s="73" t="s">
        <v>209</v>
      </c>
      <c r="B174" s="12"/>
      <c r="C174" s="12"/>
      <c r="D174" s="12"/>
      <c r="E174" s="74"/>
      <c r="F174" s="75" t="str">
        <f>SUM(F142:F173)</f>
        <v>0</v>
      </c>
      <c r="G174" s="90" t="s">
        <v>26</v>
      </c>
      <c r="H174" s="74"/>
      <c r="I174" s="75" t="str">
        <f>SUM(I142:I173)</f>
        <v>0</v>
      </c>
      <c r="J174" s="76" t="s">
        <v>27</v>
      </c>
      <c r="K174" s="5"/>
      <c r="L174" s="4"/>
      <c r="M174" s="5"/>
      <c r="N174" s="5"/>
      <c r="O174" s="5"/>
      <c r="P174" s="5"/>
      <c r="Q174" s="5"/>
      <c r="R174" s="5"/>
      <c r="S174" s="5"/>
      <c r="T174" s="5"/>
      <c r="U174" s="5"/>
    </row>
    <row r="175" ht="12.75" customHeight="1">
      <c r="A175" s="5"/>
      <c r="B175" s="5"/>
      <c r="C175" s="6"/>
      <c r="D175" s="6"/>
      <c r="E175" s="5"/>
      <c r="F175" s="6"/>
      <c r="G175" s="5"/>
      <c r="H175" s="6"/>
      <c r="I175" s="6"/>
      <c r="J175" s="6"/>
      <c r="K175" s="5"/>
      <c r="L175" s="4"/>
      <c r="M175" s="5"/>
      <c r="N175" s="5"/>
      <c r="O175" s="5"/>
      <c r="P175" s="5"/>
      <c r="Q175" s="5"/>
      <c r="R175" s="5"/>
      <c r="S175" s="5"/>
      <c r="T175" s="5"/>
      <c r="U175" s="5"/>
    </row>
    <row r="176" ht="12.75" customHeight="1">
      <c r="A176" s="53" t="s">
        <v>17</v>
      </c>
      <c r="B176" s="12"/>
      <c r="C176" s="12"/>
      <c r="D176" s="12"/>
      <c r="E176" s="12"/>
      <c r="F176" s="12"/>
      <c r="G176" s="12"/>
      <c r="H176" s="12"/>
      <c r="I176" s="12"/>
      <c r="J176" s="13"/>
      <c r="K176" s="5"/>
      <c r="L176" s="4"/>
      <c r="M176" s="5"/>
      <c r="N176" s="5"/>
      <c r="O176" s="5"/>
      <c r="P176" s="5"/>
      <c r="Q176" s="5"/>
      <c r="R176" s="5"/>
      <c r="S176" s="5"/>
      <c r="T176" s="5"/>
      <c r="U176" s="5"/>
    </row>
    <row r="177" ht="12.75" customHeight="1">
      <c r="A177" s="5"/>
      <c r="B177" s="5"/>
      <c r="C177" s="6"/>
      <c r="D177" s="6"/>
      <c r="E177" s="5"/>
      <c r="F177" s="6"/>
      <c r="G177" s="5"/>
      <c r="H177" s="6"/>
      <c r="I177" s="6"/>
      <c r="J177" s="6"/>
      <c r="K177" s="5"/>
      <c r="L177" s="4"/>
      <c r="M177" s="5"/>
      <c r="N177" s="5"/>
      <c r="O177" s="5"/>
      <c r="P177" s="5"/>
      <c r="Q177" s="5"/>
      <c r="R177" s="5"/>
      <c r="S177" s="5"/>
      <c r="T177" s="5"/>
      <c r="U177" s="5"/>
    </row>
    <row r="178" ht="26.25" customHeight="1" outlineLevel="1">
      <c r="A178" s="109" t="s">
        <v>5</v>
      </c>
      <c r="B178" s="110" t="s">
        <v>30</v>
      </c>
      <c r="C178" s="12"/>
      <c r="D178" s="12"/>
      <c r="E178" s="13"/>
      <c r="F178" s="87" t="s">
        <v>26</v>
      </c>
      <c r="G178" s="111" t="s">
        <v>118</v>
      </c>
      <c r="H178" s="13"/>
      <c r="I178" s="112" t="s">
        <v>27</v>
      </c>
      <c r="J178" s="87" t="s">
        <v>33</v>
      </c>
      <c r="K178" s="5"/>
      <c r="L178" s="4"/>
      <c r="M178" s="5"/>
      <c r="N178" s="5"/>
      <c r="O178" s="5"/>
      <c r="P178" s="5"/>
      <c r="Q178" s="5"/>
      <c r="R178" s="5"/>
      <c r="S178" s="5"/>
      <c r="T178" s="5"/>
      <c r="U178" s="5"/>
    </row>
    <row r="179" ht="26.25" customHeight="1" outlineLevel="1">
      <c r="A179" s="113" t="s">
        <v>210</v>
      </c>
      <c r="B179" s="57"/>
      <c r="C179" s="12"/>
      <c r="D179" s="12"/>
      <c r="E179" s="13"/>
      <c r="F179" s="84"/>
      <c r="G179" s="59">
        <v>84.0</v>
      </c>
      <c r="H179" s="114" t="s">
        <v>86</v>
      </c>
      <c r="I179" s="114" t="str">
        <f>IF(F179+F180&gt;G179,G179,F179+F180)</f>
        <v>0</v>
      </c>
      <c r="J179" s="84"/>
      <c r="K179" s="5"/>
      <c r="L179" s="4" t="s">
        <v>38</v>
      </c>
      <c r="M179" s="5"/>
      <c r="N179" s="5"/>
      <c r="O179" s="5"/>
      <c r="P179" s="5"/>
      <c r="Q179" s="5"/>
      <c r="R179" s="5"/>
      <c r="S179" s="5"/>
      <c r="T179" s="5"/>
      <c r="U179" s="5"/>
    </row>
    <row r="180" ht="26.25" customHeight="1" outlineLevel="1">
      <c r="A180" s="78" t="s">
        <v>211</v>
      </c>
      <c r="B180" s="57"/>
      <c r="C180" s="12"/>
      <c r="D180" s="12"/>
      <c r="E180" s="13"/>
      <c r="F180" s="84"/>
      <c r="G180" s="68"/>
      <c r="H180" s="68"/>
      <c r="I180" s="68"/>
      <c r="J180" s="84"/>
      <c r="K180" s="5"/>
      <c r="L180" s="4" t="s">
        <v>38</v>
      </c>
      <c r="M180" s="5"/>
      <c r="N180" s="5"/>
      <c r="O180" s="5"/>
      <c r="P180" s="5"/>
      <c r="Q180" s="5"/>
      <c r="R180" s="5"/>
      <c r="S180" s="5"/>
      <c r="T180" s="5"/>
      <c r="U180" s="5"/>
    </row>
    <row r="181" ht="26.25" customHeight="1">
      <c r="A181" s="73" t="s">
        <v>212</v>
      </c>
      <c r="B181" s="12"/>
      <c r="C181" s="12"/>
      <c r="D181" s="12"/>
      <c r="E181" s="74"/>
      <c r="F181" s="75" t="str">
        <f>SUM(F179:F180)</f>
        <v>0</v>
      </c>
      <c r="G181" s="90" t="s">
        <v>26</v>
      </c>
      <c r="H181" s="74"/>
      <c r="I181" s="75" t="str">
        <f>SUM(I179)</f>
        <v>0</v>
      </c>
      <c r="J181" s="76" t="s">
        <v>27</v>
      </c>
      <c r="K181" s="5"/>
      <c r="L181" s="4"/>
      <c r="M181" s="5"/>
      <c r="N181" s="5"/>
      <c r="O181" s="5"/>
      <c r="P181" s="5"/>
      <c r="Q181" s="5"/>
      <c r="R181" s="5"/>
      <c r="S181" s="5"/>
      <c r="T181" s="5"/>
      <c r="U181" s="5"/>
    </row>
    <row r="182" ht="12.75" customHeight="1">
      <c r="A182" s="5"/>
      <c r="B182" s="5"/>
      <c r="C182" s="6"/>
      <c r="D182" s="6"/>
      <c r="E182" s="5"/>
      <c r="F182" s="6"/>
      <c r="G182" s="5"/>
      <c r="H182" s="6"/>
      <c r="I182" s="6"/>
      <c r="J182" s="6"/>
      <c r="K182" s="5"/>
      <c r="L182" s="4"/>
      <c r="M182" s="5"/>
      <c r="N182" s="5"/>
      <c r="O182" s="5"/>
      <c r="P182" s="5"/>
      <c r="Q182" s="5"/>
      <c r="R182" s="5"/>
      <c r="S182" s="5"/>
      <c r="T182" s="5"/>
      <c r="U182" s="5"/>
    </row>
    <row r="183" ht="26.25" customHeight="1">
      <c r="A183" s="115" t="s">
        <v>213</v>
      </c>
      <c r="B183" s="12"/>
      <c r="C183" s="12"/>
      <c r="D183" s="74"/>
      <c r="E183" s="116" t="str">
        <f>C3</f>
        <v/>
      </c>
      <c r="F183" s="75" t="str">
        <f>F181+F174+I137+I114+F106+I91+I51+I32</f>
        <v>0</v>
      </c>
      <c r="G183" s="90" t="s">
        <v>26</v>
      </c>
      <c r="H183" s="74"/>
      <c r="I183" s="75" t="str">
        <f>I181+I174+I137+I114+I106+I91+I51+I32</f>
        <v>0</v>
      </c>
      <c r="J183" s="117" t="s">
        <v>27</v>
      </c>
      <c r="K183" s="6"/>
      <c r="L183" s="96"/>
      <c r="M183" s="6"/>
      <c r="N183" s="6"/>
      <c r="O183" s="6"/>
      <c r="P183" s="6"/>
      <c r="Q183" s="6"/>
      <c r="R183" s="6"/>
      <c r="S183" s="6"/>
      <c r="T183" s="6"/>
      <c r="U183" s="6"/>
    </row>
    <row r="184" ht="12.75" customHeight="1">
      <c r="A184" s="9"/>
      <c r="B184" s="9"/>
      <c r="C184" s="118"/>
      <c r="D184" s="118"/>
      <c r="E184" s="119"/>
      <c r="F184" s="120"/>
      <c r="G184" s="121"/>
      <c r="H184" s="121"/>
      <c r="I184" s="120"/>
      <c r="J184" s="120"/>
      <c r="K184" s="122"/>
      <c r="L184" s="123"/>
      <c r="M184" s="122"/>
      <c r="N184" s="122"/>
      <c r="O184" s="122"/>
      <c r="P184" s="122"/>
      <c r="Q184" s="122"/>
      <c r="R184" s="122"/>
      <c r="S184" s="122"/>
      <c r="T184" s="122"/>
      <c r="U184" s="122"/>
    </row>
    <row r="185" ht="12.75" customHeight="1">
      <c r="A185" s="124"/>
      <c r="K185" s="5"/>
      <c r="L185" s="4"/>
      <c r="M185" s="5"/>
      <c r="N185" s="5"/>
      <c r="O185" s="5"/>
      <c r="P185" s="5"/>
      <c r="Q185" s="5"/>
      <c r="R185" s="5"/>
      <c r="S185" s="5"/>
      <c r="T185" s="5"/>
      <c r="U185" s="5"/>
    </row>
    <row r="186" ht="12.75" customHeight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5"/>
      <c r="L186" s="4"/>
      <c r="M186" s="5"/>
      <c r="N186" s="5"/>
      <c r="O186" s="5"/>
      <c r="P186" s="5"/>
      <c r="Q186" s="5"/>
      <c r="R186" s="5"/>
      <c r="S186" s="5"/>
      <c r="T186" s="5"/>
      <c r="U186" s="5"/>
    </row>
    <row r="187" ht="12.75" customHeight="1">
      <c r="A187" s="125"/>
      <c r="K187" s="5"/>
      <c r="L187" s="4"/>
      <c r="M187" s="5"/>
      <c r="N187" s="5"/>
      <c r="O187" s="5"/>
      <c r="P187" s="5"/>
      <c r="Q187" s="5"/>
      <c r="R187" s="5"/>
      <c r="S187" s="5"/>
      <c r="T187" s="5"/>
      <c r="U187" s="5"/>
    </row>
    <row r="188" ht="12.75" customHeight="1">
      <c r="A188" s="126"/>
      <c r="B188" s="5"/>
      <c r="C188" s="6"/>
      <c r="D188" s="6"/>
      <c r="E188" s="5"/>
      <c r="F188" s="6"/>
      <c r="G188" s="5"/>
      <c r="H188" s="6"/>
      <c r="I188" s="6"/>
      <c r="J188" s="6"/>
      <c r="K188" s="5"/>
      <c r="L188" s="4"/>
      <c r="M188" s="5"/>
      <c r="N188" s="5"/>
      <c r="O188" s="5"/>
      <c r="P188" s="5"/>
      <c r="Q188" s="5"/>
      <c r="R188" s="5"/>
      <c r="S188" s="5"/>
      <c r="T188" s="5"/>
      <c r="U188" s="5"/>
    </row>
    <row r="189" ht="12.75" customHeight="1">
      <c r="A189" s="126"/>
      <c r="B189" s="5"/>
      <c r="C189" s="6"/>
      <c r="D189" s="6"/>
      <c r="E189" s="5"/>
      <c r="F189" s="6"/>
      <c r="G189" s="5"/>
      <c r="H189" s="6"/>
      <c r="I189" s="6"/>
      <c r="J189" s="6"/>
      <c r="K189" s="5"/>
      <c r="L189" s="4"/>
      <c r="M189" s="5"/>
      <c r="N189" s="5"/>
      <c r="O189" s="5"/>
      <c r="P189" s="5"/>
      <c r="Q189" s="5"/>
      <c r="R189" s="5"/>
      <c r="S189" s="5"/>
      <c r="T189" s="5"/>
      <c r="U189" s="5"/>
    </row>
    <row r="190" ht="12.75" customHeight="1">
      <c r="A190" s="126"/>
      <c r="B190" s="5"/>
      <c r="C190" s="6"/>
      <c r="D190" s="6"/>
      <c r="E190" s="5"/>
      <c r="F190" s="6"/>
      <c r="G190" s="5"/>
      <c r="H190" s="6"/>
      <c r="I190" s="6"/>
      <c r="J190" s="6"/>
      <c r="K190" s="5"/>
      <c r="L190" s="4"/>
      <c r="M190" s="5"/>
      <c r="N190" s="5"/>
      <c r="O190" s="5"/>
      <c r="P190" s="5"/>
      <c r="Q190" s="5"/>
      <c r="R190" s="5"/>
      <c r="S190" s="5"/>
      <c r="T190" s="5"/>
      <c r="U190" s="5"/>
    </row>
    <row r="191" ht="12.75" customHeight="1">
      <c r="A191" s="126"/>
      <c r="B191" s="5"/>
      <c r="C191" s="6"/>
      <c r="D191" s="6"/>
      <c r="E191" s="5"/>
      <c r="F191" s="6"/>
      <c r="G191" s="5"/>
      <c r="H191" s="6"/>
      <c r="I191" s="6"/>
      <c r="J191" s="6"/>
      <c r="K191" s="5"/>
      <c r="L191" s="4"/>
      <c r="M191" s="5"/>
      <c r="N191" s="5"/>
      <c r="O191" s="5"/>
      <c r="P191" s="5"/>
      <c r="Q191" s="5"/>
      <c r="R191" s="5"/>
      <c r="S191" s="5"/>
      <c r="T191" s="5"/>
      <c r="U191" s="5"/>
    </row>
  </sheetData>
  <mergeCells count="229">
    <mergeCell ref="A9:D9"/>
    <mergeCell ref="A10:D10"/>
    <mergeCell ref="A11:D11"/>
    <mergeCell ref="A3:B3"/>
    <mergeCell ref="C3:D3"/>
    <mergeCell ref="A5:D5"/>
    <mergeCell ref="A6:D6"/>
    <mergeCell ref="A7:D7"/>
    <mergeCell ref="A8:D8"/>
    <mergeCell ref="I5:J5"/>
    <mergeCell ref="G5:H5"/>
    <mergeCell ref="A1:J1"/>
    <mergeCell ref="A2:J2"/>
    <mergeCell ref="A13:D13"/>
    <mergeCell ref="A15:D15"/>
    <mergeCell ref="I10:J10"/>
    <mergeCell ref="I11:J11"/>
    <mergeCell ref="I12:J12"/>
    <mergeCell ref="I6:J6"/>
    <mergeCell ref="I9:J9"/>
    <mergeCell ref="G6:H6"/>
    <mergeCell ref="A71:E71"/>
    <mergeCell ref="A72:E72"/>
    <mergeCell ref="A65:E65"/>
    <mergeCell ref="A66:E66"/>
    <mergeCell ref="A67:E67"/>
    <mergeCell ref="A68:E68"/>
    <mergeCell ref="A55:E55"/>
    <mergeCell ref="A56:E56"/>
    <mergeCell ref="A57:E57"/>
    <mergeCell ref="A58:E58"/>
    <mergeCell ref="A60:E60"/>
    <mergeCell ref="A61:E61"/>
    <mergeCell ref="A62:E62"/>
    <mergeCell ref="A63:E63"/>
    <mergeCell ref="A51:H51"/>
    <mergeCell ref="A70:E70"/>
    <mergeCell ref="A78:E78"/>
    <mergeCell ref="A79:E79"/>
    <mergeCell ref="A74:E74"/>
    <mergeCell ref="A69:E69"/>
    <mergeCell ref="A73:E73"/>
    <mergeCell ref="A64:E64"/>
    <mergeCell ref="A42:H42"/>
    <mergeCell ref="G43:H43"/>
    <mergeCell ref="A43:E43"/>
    <mergeCell ref="A50:H50"/>
    <mergeCell ref="A48:E48"/>
    <mergeCell ref="A45:E45"/>
    <mergeCell ref="A44:E44"/>
    <mergeCell ref="F37:H40"/>
    <mergeCell ref="C41:D41"/>
    <mergeCell ref="A49:E49"/>
    <mergeCell ref="A32:H32"/>
    <mergeCell ref="A27:C27"/>
    <mergeCell ref="B31:C31"/>
    <mergeCell ref="A28:A31"/>
    <mergeCell ref="B30:C30"/>
    <mergeCell ref="E28:E31"/>
    <mergeCell ref="F28:H31"/>
    <mergeCell ref="A46:E46"/>
    <mergeCell ref="A47:E47"/>
    <mergeCell ref="D21:E21"/>
    <mergeCell ref="E22:E27"/>
    <mergeCell ref="B21:C21"/>
    <mergeCell ref="B22:C22"/>
    <mergeCell ref="A12:D12"/>
    <mergeCell ref="G15:H15"/>
    <mergeCell ref="A22:A26"/>
    <mergeCell ref="F21:H21"/>
    <mergeCell ref="F22:H27"/>
    <mergeCell ref="C38:D38"/>
    <mergeCell ref="C39:D39"/>
    <mergeCell ref="A141:B141"/>
    <mergeCell ref="A139:J139"/>
    <mergeCell ref="G134:H134"/>
    <mergeCell ref="G135:H135"/>
    <mergeCell ref="A124:B124"/>
    <mergeCell ref="A135:B135"/>
    <mergeCell ref="A136:B136"/>
    <mergeCell ref="G131:H131"/>
    <mergeCell ref="A142:B142"/>
    <mergeCell ref="A125:B125"/>
    <mergeCell ref="F137:H137"/>
    <mergeCell ref="G136:H136"/>
    <mergeCell ref="A149:B149"/>
    <mergeCell ref="A150:B150"/>
    <mergeCell ref="A143:B143"/>
    <mergeCell ref="A144:B144"/>
    <mergeCell ref="A145:B145"/>
    <mergeCell ref="A155:B155"/>
    <mergeCell ref="A156:B156"/>
    <mergeCell ref="A157:B157"/>
    <mergeCell ref="A146:B146"/>
    <mergeCell ref="A96:B96"/>
    <mergeCell ref="D95:E95"/>
    <mergeCell ref="G95:H95"/>
    <mergeCell ref="A95:B95"/>
    <mergeCell ref="G121:H121"/>
    <mergeCell ref="G119:H119"/>
    <mergeCell ref="G120:H120"/>
    <mergeCell ref="A106:E106"/>
    <mergeCell ref="A108:J108"/>
    <mergeCell ref="G106:H106"/>
    <mergeCell ref="A119:B119"/>
    <mergeCell ref="A120:B120"/>
    <mergeCell ref="A100:B100"/>
    <mergeCell ref="A99:B99"/>
    <mergeCell ref="A97:B97"/>
    <mergeCell ref="A98:B98"/>
    <mergeCell ref="A116:J116"/>
    <mergeCell ref="D118:E118"/>
    <mergeCell ref="G118:H118"/>
    <mergeCell ref="A121:B121"/>
    <mergeCell ref="A122:B122"/>
    <mergeCell ref="F41:H41"/>
    <mergeCell ref="A37:A40"/>
    <mergeCell ref="C37:D37"/>
    <mergeCell ref="C40:D40"/>
    <mergeCell ref="A53:J53"/>
    <mergeCell ref="G55:H55"/>
    <mergeCell ref="A59:E59"/>
    <mergeCell ref="C36:D36"/>
    <mergeCell ref="F36:H36"/>
    <mergeCell ref="A34:J34"/>
    <mergeCell ref="A91:H91"/>
    <mergeCell ref="A93:J93"/>
    <mergeCell ref="A89:E89"/>
    <mergeCell ref="A90:E90"/>
    <mergeCell ref="A127:B127"/>
    <mergeCell ref="A128:B128"/>
    <mergeCell ref="A103:B103"/>
    <mergeCell ref="A118:B118"/>
    <mergeCell ref="A105:B105"/>
    <mergeCell ref="G9:H9"/>
    <mergeCell ref="G10:H10"/>
    <mergeCell ref="A17:J17"/>
    <mergeCell ref="A14:D14"/>
    <mergeCell ref="B23:C23"/>
    <mergeCell ref="B29:C29"/>
    <mergeCell ref="B24:C24"/>
    <mergeCell ref="B25:C25"/>
    <mergeCell ref="B26:C26"/>
    <mergeCell ref="B28:C28"/>
    <mergeCell ref="A19:J19"/>
    <mergeCell ref="A159:B159"/>
    <mergeCell ref="A160:B160"/>
    <mergeCell ref="A152:B152"/>
    <mergeCell ref="A153:B153"/>
    <mergeCell ref="A161:B161"/>
    <mergeCell ref="A158:B158"/>
    <mergeCell ref="A147:B147"/>
    <mergeCell ref="A148:B148"/>
    <mergeCell ref="A151:B151"/>
    <mergeCell ref="A162:B162"/>
    <mergeCell ref="A163:B163"/>
    <mergeCell ref="A164:B164"/>
    <mergeCell ref="A154:B154"/>
    <mergeCell ref="A168:B168"/>
    <mergeCell ref="A169:B169"/>
    <mergeCell ref="A165:B165"/>
    <mergeCell ref="A170:B170"/>
    <mergeCell ref="A172:B172"/>
    <mergeCell ref="A173:B173"/>
    <mergeCell ref="G141:H141"/>
    <mergeCell ref="D141:E141"/>
    <mergeCell ref="A171:B171"/>
    <mergeCell ref="A84:E84"/>
    <mergeCell ref="A85:E85"/>
    <mergeCell ref="A82:E82"/>
    <mergeCell ref="A83:E83"/>
    <mergeCell ref="A87:E87"/>
    <mergeCell ref="A80:E80"/>
    <mergeCell ref="A88:E88"/>
    <mergeCell ref="A75:E75"/>
    <mergeCell ref="A76:E76"/>
    <mergeCell ref="A77:E77"/>
    <mergeCell ref="A86:E86"/>
    <mergeCell ref="A81:E81"/>
    <mergeCell ref="F114:H114"/>
    <mergeCell ref="G110:H110"/>
    <mergeCell ref="A110:F110"/>
    <mergeCell ref="A111:F111"/>
    <mergeCell ref="G122:H122"/>
    <mergeCell ref="G123:H123"/>
    <mergeCell ref="A101:B101"/>
    <mergeCell ref="A102:B102"/>
    <mergeCell ref="A104:B104"/>
    <mergeCell ref="A112:F112"/>
    <mergeCell ref="A123:B123"/>
    <mergeCell ref="A126:B126"/>
    <mergeCell ref="A113:F113"/>
    <mergeCell ref="A133:B133"/>
    <mergeCell ref="A134:B134"/>
    <mergeCell ref="A166:B166"/>
    <mergeCell ref="A167:B167"/>
    <mergeCell ref="A132:B132"/>
    <mergeCell ref="A130:B130"/>
    <mergeCell ref="G129:H129"/>
    <mergeCell ref="A131:B131"/>
    <mergeCell ref="A129:B129"/>
    <mergeCell ref="G11:H11"/>
    <mergeCell ref="G12:H12"/>
    <mergeCell ref="G13:H13"/>
    <mergeCell ref="G14:H14"/>
    <mergeCell ref="I7:J7"/>
    <mergeCell ref="I8:J8"/>
    <mergeCell ref="J22:J27"/>
    <mergeCell ref="I13:J13"/>
    <mergeCell ref="G7:H7"/>
    <mergeCell ref="G8:H8"/>
    <mergeCell ref="I15:J15"/>
    <mergeCell ref="I14:J14"/>
    <mergeCell ref="A181:E181"/>
    <mergeCell ref="A187:J187"/>
    <mergeCell ref="A185:J185"/>
    <mergeCell ref="A183:D183"/>
    <mergeCell ref="G183:H183"/>
    <mergeCell ref="G181:H181"/>
    <mergeCell ref="G178:H178"/>
    <mergeCell ref="G179:G180"/>
    <mergeCell ref="H179:H180"/>
    <mergeCell ref="A174:E174"/>
    <mergeCell ref="A176:J176"/>
    <mergeCell ref="G174:H174"/>
    <mergeCell ref="I179:I180"/>
    <mergeCell ref="B178:E178"/>
    <mergeCell ref="B179:E179"/>
    <mergeCell ref="B180:E18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 outlineLevelRow="1"/>
  <cols>
    <col customWidth="1" min="1" max="1" width="26.71"/>
    <col customWidth="1" min="2" max="2" width="40.29"/>
    <col customWidth="1" min="3" max="3" width="6.29"/>
    <col customWidth="1" min="4" max="4" width="4.14"/>
    <col customWidth="1" min="5" max="5" width="14.29"/>
    <col customWidth="1" min="6" max="6" width="9.0"/>
    <col customWidth="1" min="7" max="7" width="3.0"/>
    <col customWidth="1" min="8" max="8" width="9.43"/>
    <col customWidth="1" min="9" max="9" width="10.0"/>
    <col customWidth="1" min="10" max="10" width="9.0"/>
    <col customWidth="1" min="11" max="11" width="1.71"/>
    <col customWidth="1" hidden="1" min="12" max="12" width="2.29"/>
    <col customWidth="1" min="13" max="14" width="6.57"/>
    <col customWidth="1" min="15" max="15" width="17.14"/>
    <col customWidth="1" min="16" max="21" width="9.14"/>
  </cols>
  <sheetData>
    <row r="1" ht="12.75" customHeight="1">
      <c r="A1" s="1" t="s">
        <v>23</v>
      </c>
      <c r="B1" s="2"/>
      <c r="C1" s="2"/>
      <c r="D1" s="2"/>
      <c r="E1" s="2"/>
      <c r="F1" s="2"/>
      <c r="G1" s="2"/>
      <c r="H1" s="2"/>
      <c r="I1" s="2"/>
      <c r="J1" s="3"/>
      <c r="K1" s="28"/>
      <c r="L1" s="28"/>
      <c r="M1" s="5"/>
      <c r="N1" s="5"/>
      <c r="O1" s="5"/>
      <c r="P1" s="5"/>
      <c r="Q1" s="5"/>
      <c r="R1" s="5"/>
      <c r="S1" s="5"/>
      <c r="T1" s="5"/>
      <c r="U1" s="5"/>
    </row>
    <row r="2" ht="15.0" customHeight="1">
      <c r="A2" s="29" t="str">
        <f>CONCATENATE("RELATÓRIO DE ATIVIDADES DE ",Resumo!B4," - SIAPE: ",Resumo!G4)</f>
        <v>RELATÓRIO DE ATIVIDADES DE  - SIAPE: </v>
      </c>
      <c r="K2" s="5"/>
      <c r="L2" s="4"/>
      <c r="M2" s="5"/>
      <c r="N2" s="5"/>
      <c r="O2" s="5"/>
      <c r="P2" s="5"/>
      <c r="Q2" s="5"/>
      <c r="R2" s="5"/>
      <c r="S2" s="5"/>
      <c r="T2" s="5"/>
      <c r="U2" s="5"/>
    </row>
    <row r="3" ht="15.0" customHeight="1">
      <c r="A3" s="30" t="s">
        <v>24</v>
      </c>
      <c r="C3" s="31" t="str">
        <f>Resumo!E8</f>
        <v/>
      </c>
      <c r="D3" s="3"/>
      <c r="E3" s="32"/>
      <c r="F3" s="32"/>
      <c r="G3" s="32"/>
      <c r="H3" s="33"/>
      <c r="I3" s="33"/>
      <c r="J3" s="33"/>
      <c r="K3" s="32"/>
      <c r="L3" s="34"/>
      <c r="M3" s="32"/>
      <c r="N3" s="32"/>
      <c r="O3" s="32"/>
      <c r="P3" s="32"/>
      <c r="Q3" s="32"/>
      <c r="R3" s="32"/>
      <c r="S3" s="32"/>
      <c r="T3" s="32"/>
      <c r="U3" s="32"/>
    </row>
    <row r="4" ht="12.75" customHeight="1">
      <c r="A4" s="26"/>
      <c r="B4" s="26"/>
      <c r="C4" s="35"/>
      <c r="D4" s="6"/>
      <c r="E4" s="5"/>
      <c r="F4" s="5"/>
      <c r="G4" s="5"/>
      <c r="H4" s="6"/>
      <c r="I4" s="6"/>
      <c r="J4" s="127"/>
      <c r="K4" s="5"/>
      <c r="L4" s="4"/>
      <c r="M4" s="5"/>
      <c r="N4" s="5"/>
      <c r="O4" s="5"/>
      <c r="P4" s="5"/>
      <c r="Q4" s="5"/>
      <c r="R4" s="5"/>
      <c r="S4" s="5"/>
      <c r="T4" s="5"/>
      <c r="U4" s="5"/>
    </row>
    <row r="5" ht="26.25" customHeight="1">
      <c r="A5" s="36" t="s">
        <v>25</v>
      </c>
      <c r="B5" s="12"/>
      <c r="C5" s="12"/>
      <c r="D5" s="13"/>
      <c r="E5" s="37" t="s">
        <v>26</v>
      </c>
      <c r="F5" s="37" t="s">
        <v>27</v>
      </c>
      <c r="G5" s="38" t="s">
        <v>28</v>
      </c>
      <c r="H5" s="13"/>
      <c r="I5" s="38" t="s">
        <v>29</v>
      </c>
      <c r="J5" s="13"/>
      <c r="K5" s="5"/>
      <c r="L5" s="4"/>
      <c r="M5" s="5"/>
      <c r="N5" s="5"/>
      <c r="O5" s="5"/>
      <c r="P5" s="5"/>
      <c r="Q5" s="5"/>
      <c r="R5" s="5"/>
      <c r="S5" s="5"/>
      <c r="T5" s="5"/>
      <c r="U5" s="5"/>
    </row>
    <row r="6" ht="12.75" customHeight="1">
      <c r="A6" s="36" t="str">
        <f>A17</f>
        <v>Seção I - ATIVIDADES DE ENSINO</v>
      </c>
      <c r="B6" s="12"/>
      <c r="C6" s="12"/>
      <c r="D6" s="13"/>
      <c r="E6" s="39" t="str">
        <f>E7+E8</f>
        <v>0</v>
      </c>
      <c r="F6" s="39" t="str">
        <f t="shared" ref="F6:F9" si="1">E6</f>
        <v>0</v>
      </c>
      <c r="G6" s="40" t="str">
        <f>G7+G8</f>
        <v>160</v>
      </c>
      <c r="H6" s="13"/>
      <c r="I6" s="41" t="str">
        <f>I7+I8</f>
        <v>0</v>
      </c>
      <c r="J6" s="13"/>
      <c r="K6" s="5"/>
      <c r="L6" s="4"/>
      <c r="M6" s="5"/>
      <c r="N6" s="5"/>
      <c r="O6" s="5"/>
      <c r="P6" s="5"/>
      <c r="Q6" s="5"/>
      <c r="R6" s="5"/>
      <c r="S6" s="5"/>
      <c r="T6" s="5"/>
      <c r="U6" s="5"/>
    </row>
    <row r="7" ht="12.75" customHeight="1">
      <c r="A7" s="42" t="str">
        <f>A19</f>
        <v>Seção I.1 - Ministração de Disciplinas</v>
      </c>
      <c r="B7" s="12"/>
      <c r="C7" s="12"/>
      <c r="D7" s="13"/>
      <c r="E7" s="43" t="str">
        <f>I32</f>
        <v>0</v>
      </c>
      <c r="F7" s="39" t="str">
        <f t="shared" si="1"/>
        <v>0</v>
      </c>
      <c r="G7" s="44">
        <v>120.0</v>
      </c>
      <c r="H7" s="13"/>
      <c r="I7" s="45" t="str">
        <f t="shared" ref="I7:I9" si="2">IF(E7&gt;G7,G7,E7)</f>
        <v>0</v>
      </c>
      <c r="J7" s="13"/>
      <c r="K7" s="5"/>
      <c r="L7" s="4"/>
      <c r="M7" s="5"/>
      <c r="N7" s="5"/>
      <c r="O7" s="5"/>
      <c r="P7" s="5"/>
      <c r="Q7" s="5"/>
      <c r="R7" s="5"/>
      <c r="S7" s="5"/>
      <c r="T7" s="5"/>
      <c r="U7" s="5"/>
    </row>
    <row r="8" ht="12.75" customHeight="1">
      <c r="A8" s="42" t="str">
        <f>A34</f>
        <v>Seção I.2 - Demais Atividades de Ensino</v>
      </c>
      <c r="B8" s="12"/>
      <c r="C8" s="12"/>
      <c r="D8" s="13"/>
      <c r="E8" s="46" t="str">
        <f>I51</f>
        <v>0</v>
      </c>
      <c r="F8" s="39" t="str">
        <f t="shared" si="1"/>
        <v>0</v>
      </c>
      <c r="G8" s="44">
        <v>40.0</v>
      </c>
      <c r="H8" s="13"/>
      <c r="I8" s="45" t="str">
        <f t="shared" si="2"/>
        <v>0</v>
      </c>
      <c r="J8" s="13"/>
      <c r="K8" s="5"/>
      <c r="L8" s="4"/>
      <c r="M8" s="5"/>
      <c r="N8" s="5"/>
      <c r="O8" s="5"/>
      <c r="P8" s="5"/>
      <c r="Q8" s="5"/>
      <c r="R8" s="5"/>
      <c r="S8" s="5"/>
      <c r="T8" s="5"/>
      <c r="U8" s="5"/>
    </row>
    <row r="9" ht="12.75" customHeight="1">
      <c r="A9" s="36" t="str">
        <f>A53</f>
        <v>Seção II - PRODUÇÃO INTELECTUAL</v>
      </c>
      <c r="B9" s="12"/>
      <c r="C9" s="12"/>
      <c r="D9" s="13"/>
      <c r="E9" s="47" t="str">
        <f>I91</f>
        <v>0</v>
      </c>
      <c r="F9" s="39" t="str">
        <f t="shared" si="1"/>
        <v>0</v>
      </c>
      <c r="G9" s="40">
        <v>60.0</v>
      </c>
      <c r="H9" s="13"/>
      <c r="I9" s="41" t="str">
        <f t="shared" si="2"/>
        <v>0</v>
      </c>
      <c r="J9" s="13"/>
      <c r="K9" s="5"/>
      <c r="L9" s="4"/>
      <c r="M9" s="5"/>
      <c r="N9" s="5"/>
      <c r="O9" s="5"/>
      <c r="P9" s="5"/>
      <c r="Q9" s="5"/>
      <c r="R9" s="5"/>
      <c r="S9" s="5"/>
      <c r="T9" s="5"/>
      <c r="U9" s="5"/>
    </row>
    <row r="10" ht="12.75" customHeight="1">
      <c r="A10" s="36" t="str">
        <f>A93</f>
        <v>Seção III - ATIVIDADES DE PESQUISA E DE EXTENSÃO</v>
      </c>
      <c r="B10" s="12"/>
      <c r="C10" s="12"/>
      <c r="D10" s="13"/>
      <c r="E10" s="47" t="str">
        <f>F106</f>
        <v>0</v>
      </c>
      <c r="F10" s="47" t="str">
        <f>I106</f>
        <v>0</v>
      </c>
      <c r="G10" s="40">
        <v>30.0</v>
      </c>
      <c r="H10" s="13"/>
      <c r="I10" s="41" t="str">
        <f>IF(F10&gt;G10,G10,F10)</f>
        <v>0</v>
      </c>
      <c r="J10" s="13"/>
      <c r="K10" s="5"/>
      <c r="L10" s="4"/>
      <c r="M10" s="5"/>
      <c r="N10" s="5"/>
      <c r="O10" s="5"/>
      <c r="P10" s="5"/>
      <c r="Q10" s="5"/>
      <c r="R10" s="5"/>
      <c r="S10" s="5"/>
      <c r="T10" s="5"/>
      <c r="U10" s="5"/>
    </row>
    <row r="11" ht="12.75" customHeight="1">
      <c r="A11" s="36" t="str">
        <f>A108</f>
        <v>Seção IV - ATIVIDADES DE QUALIFICAÇÃO</v>
      </c>
      <c r="B11" s="12"/>
      <c r="C11" s="12"/>
      <c r="D11" s="13"/>
      <c r="E11" s="47" t="str">
        <f>I114</f>
        <v>0</v>
      </c>
      <c r="F11" s="39" t="str">
        <f t="shared" ref="F11:F12" si="3">E11</f>
        <v>0</v>
      </c>
      <c r="G11" s="40">
        <v>140.0</v>
      </c>
      <c r="H11" s="13"/>
      <c r="I11" s="41" t="str">
        <f t="shared" ref="I11:I12" si="4">IF(E11&gt;G11,G11,E11)</f>
        <v>0</v>
      </c>
      <c r="J11" s="13"/>
      <c r="K11" s="5"/>
      <c r="L11" s="4"/>
      <c r="M11" s="5"/>
      <c r="N11" s="5"/>
      <c r="O11" s="5"/>
      <c r="P11" s="5"/>
      <c r="Q11" s="5"/>
      <c r="R11" s="5"/>
      <c r="S11" s="5"/>
      <c r="T11" s="5"/>
      <c r="U11" s="5"/>
    </row>
    <row r="12" ht="12.75" customHeight="1">
      <c r="A12" s="36" t="str">
        <f>A116</f>
        <v>Seção V - ATIVIDADES ADMINISTRATIVAS E DE REPRESENTAÇÃO</v>
      </c>
      <c r="B12" s="12"/>
      <c r="C12" s="12"/>
      <c r="D12" s="13"/>
      <c r="E12" s="47" t="str">
        <f>I137</f>
        <v>0</v>
      </c>
      <c r="F12" s="39" t="str">
        <f t="shared" si="3"/>
        <v>0</v>
      </c>
      <c r="G12" s="40">
        <v>10.0</v>
      </c>
      <c r="H12" s="13"/>
      <c r="I12" s="41" t="str">
        <f t="shared" si="4"/>
        <v>0</v>
      </c>
      <c r="J12" s="13"/>
      <c r="K12" s="5"/>
      <c r="L12" s="4"/>
      <c r="M12" s="5"/>
      <c r="N12" s="5"/>
      <c r="O12" s="5"/>
      <c r="P12" s="5"/>
      <c r="Q12" s="5"/>
      <c r="R12" s="5"/>
      <c r="S12" s="5"/>
      <c r="T12" s="5"/>
      <c r="U12" s="5"/>
    </row>
    <row r="13" ht="12.75" customHeight="1">
      <c r="A13" s="36" t="str">
        <f>A139</f>
        <v>Seção VII - OUTRAS ATIVIDADES</v>
      </c>
      <c r="B13" s="12"/>
      <c r="C13" s="12"/>
      <c r="D13" s="13"/>
      <c r="E13" s="47" t="str">
        <f>F174</f>
        <v>0</v>
      </c>
      <c r="F13" s="47" t="str">
        <f>I174</f>
        <v>0</v>
      </c>
      <c r="G13" s="40">
        <v>10.0</v>
      </c>
      <c r="H13" s="13"/>
      <c r="I13" s="41" t="str">
        <f t="shared" ref="I13:I14" si="5">IF(F13&gt;G13,G13,F13)</f>
        <v>0</v>
      </c>
      <c r="J13" s="13"/>
      <c r="K13" s="5"/>
      <c r="L13" s="4"/>
      <c r="M13" s="5"/>
      <c r="N13" s="5"/>
      <c r="O13" s="5"/>
      <c r="P13" s="5"/>
      <c r="Q13" s="5"/>
      <c r="R13" s="5"/>
      <c r="S13" s="5"/>
      <c r="T13" s="5"/>
      <c r="U13" s="5"/>
    </row>
    <row r="14" ht="12.75" customHeight="1">
      <c r="A14" s="36" t="str">
        <f>A176</f>
        <v>CARGOS DE DIREÇÃO (CD) E FUNÇÕES GRATIFICADAS (FG)</v>
      </c>
      <c r="B14" s="12"/>
      <c r="C14" s="12"/>
      <c r="D14" s="13"/>
      <c r="E14" s="47" t="str">
        <f>F181</f>
        <v>0</v>
      </c>
      <c r="F14" s="47" t="str">
        <f>I181</f>
        <v>0</v>
      </c>
      <c r="G14" s="40">
        <v>84.0</v>
      </c>
      <c r="H14" s="13"/>
      <c r="I14" s="41" t="str">
        <f t="shared" si="5"/>
        <v>0</v>
      </c>
      <c r="J14" s="13"/>
      <c r="K14" s="5"/>
      <c r="L14" s="4"/>
      <c r="M14" s="5"/>
      <c r="N14" s="5"/>
      <c r="O14" s="5"/>
      <c r="P14" s="5"/>
      <c r="Q14" s="5"/>
      <c r="R14" s="5"/>
      <c r="S14" s="5"/>
      <c r="T14" s="5"/>
      <c r="U14" s="5"/>
    </row>
    <row r="15" ht="12.75" customHeight="1">
      <c r="A15" s="48" t="s">
        <v>18</v>
      </c>
      <c r="B15" s="12"/>
      <c r="C15" s="12"/>
      <c r="D15" s="13"/>
      <c r="E15" s="24" t="str">
        <f t="shared" ref="E15:F15" si="6">SUM(E7:E14)</f>
        <v>0</v>
      </c>
      <c r="F15" s="24" t="str">
        <f t="shared" si="6"/>
        <v>0</v>
      </c>
      <c r="G15" s="49"/>
      <c r="H15" s="13"/>
      <c r="I15" s="50" t="str">
        <f>SUM(I7:J14)</f>
        <v>0</v>
      </c>
      <c r="J15" s="13"/>
      <c r="K15" s="5"/>
      <c r="L15" s="4"/>
      <c r="M15" s="5"/>
      <c r="N15" s="5"/>
      <c r="O15" s="5"/>
      <c r="P15" s="5"/>
      <c r="Q15" s="5"/>
      <c r="R15" s="5"/>
      <c r="S15" s="5"/>
      <c r="T15" s="5"/>
      <c r="U15" s="5"/>
    </row>
    <row r="16" ht="12.75" customHeight="1">
      <c r="A16" s="51"/>
      <c r="B16" s="51"/>
      <c r="C16" s="52"/>
      <c r="D16" s="52"/>
      <c r="E16" s="51"/>
      <c r="F16" s="52"/>
      <c r="G16" s="51"/>
      <c r="H16" s="52"/>
      <c r="I16" s="6"/>
      <c r="J16" s="6"/>
      <c r="K16" s="5"/>
      <c r="L16" s="4"/>
      <c r="M16" s="5"/>
      <c r="N16" s="5"/>
      <c r="O16" s="5"/>
      <c r="P16" s="5"/>
      <c r="Q16" s="5"/>
      <c r="R16" s="5"/>
      <c r="S16" s="5"/>
      <c r="T16" s="5"/>
      <c r="U16" s="5"/>
    </row>
    <row r="17" ht="12.75" customHeight="1">
      <c r="A17" s="53" t="s">
        <v>9</v>
      </c>
      <c r="B17" s="12"/>
      <c r="C17" s="12"/>
      <c r="D17" s="12"/>
      <c r="E17" s="12"/>
      <c r="F17" s="12"/>
      <c r="G17" s="12"/>
      <c r="H17" s="12"/>
      <c r="I17" s="12"/>
      <c r="J17" s="13"/>
      <c r="K17" s="5"/>
      <c r="L17" s="4"/>
      <c r="M17" s="5"/>
      <c r="N17" s="5"/>
      <c r="O17" s="5"/>
      <c r="P17" s="5"/>
      <c r="Q17" s="5"/>
      <c r="R17" s="5"/>
      <c r="S17" s="5"/>
      <c r="T17" s="5"/>
      <c r="U17" s="5"/>
    </row>
    <row r="18" ht="12.75" customHeight="1">
      <c r="A18" s="5"/>
      <c r="B18" s="5"/>
      <c r="C18" s="6"/>
      <c r="D18" s="6"/>
      <c r="E18" s="5"/>
      <c r="F18" s="6"/>
      <c r="G18" s="5"/>
      <c r="H18" s="6"/>
      <c r="I18" s="6"/>
      <c r="J18" s="6"/>
      <c r="K18" s="5"/>
      <c r="L18" s="4"/>
      <c r="M18" s="5"/>
      <c r="N18" s="5"/>
      <c r="O18" s="5"/>
      <c r="P18" s="5"/>
      <c r="Q18" s="5"/>
      <c r="R18" s="5"/>
      <c r="S18" s="5"/>
      <c r="T18" s="5"/>
      <c r="U18" s="5"/>
    </row>
    <row r="19" ht="12.75" customHeight="1">
      <c r="A19" s="54" t="s">
        <v>10</v>
      </c>
      <c r="B19" s="12"/>
      <c r="C19" s="12"/>
      <c r="D19" s="12"/>
      <c r="E19" s="12"/>
      <c r="F19" s="12"/>
      <c r="G19" s="12"/>
      <c r="H19" s="12"/>
      <c r="I19" s="12"/>
      <c r="J19" s="13"/>
      <c r="K19" s="5"/>
      <c r="L19" s="4"/>
      <c r="M19" s="5"/>
      <c r="N19" s="5"/>
      <c r="O19" s="5"/>
      <c r="P19" s="5"/>
      <c r="Q19" s="5"/>
      <c r="R19" s="5"/>
      <c r="S19" s="5"/>
      <c r="T19" s="5"/>
      <c r="U19" s="5"/>
    </row>
    <row r="20" ht="12.75" customHeight="1">
      <c r="A20" s="5"/>
      <c r="B20" s="5"/>
      <c r="C20" s="6"/>
      <c r="D20" s="6"/>
      <c r="E20" s="5"/>
      <c r="F20" s="6"/>
      <c r="G20" s="5"/>
      <c r="H20" s="6"/>
      <c r="I20" s="6"/>
      <c r="J20" s="6"/>
      <c r="K20" s="5"/>
      <c r="L20" s="4"/>
      <c r="M20" s="5"/>
      <c r="N20" s="5"/>
      <c r="O20" s="5"/>
      <c r="P20" s="5"/>
      <c r="Q20" s="5"/>
      <c r="R20" s="5"/>
      <c r="S20" s="5"/>
      <c r="T20" s="5"/>
      <c r="U20" s="5"/>
    </row>
    <row r="21" ht="12.75" customHeight="1" outlineLevel="1">
      <c r="A21" s="21" t="s">
        <v>5</v>
      </c>
      <c r="B21" s="55" t="s">
        <v>30</v>
      </c>
      <c r="C21" s="13"/>
      <c r="D21" s="38" t="s">
        <v>31</v>
      </c>
      <c r="E21" s="13"/>
      <c r="F21" s="38" t="s">
        <v>32</v>
      </c>
      <c r="G21" s="12"/>
      <c r="H21" s="13"/>
      <c r="I21" s="37" t="s">
        <v>26</v>
      </c>
      <c r="J21" s="37" t="s">
        <v>33</v>
      </c>
      <c r="K21" s="5"/>
      <c r="L21" s="4"/>
      <c r="M21" s="5"/>
      <c r="N21" s="5"/>
      <c r="O21" s="5"/>
      <c r="P21" s="5"/>
      <c r="Q21" s="5"/>
      <c r="R21" s="5"/>
      <c r="S21" s="5"/>
      <c r="T21" s="5"/>
      <c r="U21" s="5"/>
    </row>
    <row r="22" ht="12.75" customHeight="1" outlineLevel="1">
      <c r="A22" s="56" t="s">
        <v>34</v>
      </c>
      <c r="B22" s="57"/>
      <c r="C22" s="13"/>
      <c r="D22" s="58"/>
      <c r="E22" s="59" t="s">
        <v>35</v>
      </c>
      <c r="F22" s="60" t="s">
        <v>36</v>
      </c>
      <c r="G22" s="61"/>
      <c r="H22" s="62"/>
      <c r="I22" s="63" t="str">
        <f t="shared" ref="I22:I27" si="7">D22*10</f>
        <v>0</v>
      </c>
      <c r="J22" s="64"/>
      <c r="K22" s="5"/>
      <c r="L22" s="4"/>
      <c r="M22" s="5"/>
      <c r="N22" s="5"/>
      <c r="O22" s="5"/>
      <c r="P22" s="5"/>
      <c r="Q22" s="5"/>
      <c r="R22" s="5"/>
      <c r="S22" s="5"/>
      <c r="T22" s="5"/>
      <c r="U22" s="5"/>
    </row>
    <row r="23" ht="12.75" customHeight="1" outlineLevel="1">
      <c r="A23" s="65"/>
      <c r="B23" s="57"/>
      <c r="C23" s="13"/>
      <c r="D23" s="58"/>
      <c r="E23" s="65"/>
      <c r="F23" s="66"/>
      <c r="H23" s="67"/>
      <c r="I23" s="63" t="str">
        <f t="shared" si="7"/>
        <v>0</v>
      </c>
      <c r="J23" s="65"/>
      <c r="K23" s="5"/>
      <c r="L23" s="4"/>
      <c r="M23" s="5"/>
      <c r="N23" s="5"/>
      <c r="O23" s="5"/>
      <c r="P23" s="5"/>
      <c r="Q23" s="5"/>
      <c r="R23" s="5"/>
      <c r="S23" s="5"/>
      <c r="T23" s="5"/>
      <c r="U23" s="5"/>
    </row>
    <row r="24" ht="12.75" customHeight="1" outlineLevel="1">
      <c r="A24" s="65"/>
      <c r="B24" s="57"/>
      <c r="C24" s="13"/>
      <c r="D24" s="58"/>
      <c r="E24" s="65"/>
      <c r="F24" s="66"/>
      <c r="H24" s="67"/>
      <c r="I24" s="63" t="str">
        <f t="shared" si="7"/>
        <v>0</v>
      </c>
      <c r="J24" s="65"/>
      <c r="K24" s="5"/>
      <c r="L24" s="4"/>
      <c r="M24" s="5"/>
      <c r="N24" s="5"/>
      <c r="O24" s="5"/>
      <c r="P24" s="5"/>
      <c r="Q24" s="5"/>
      <c r="R24" s="5"/>
      <c r="S24" s="5"/>
      <c r="T24" s="5"/>
      <c r="U24" s="5"/>
    </row>
    <row r="25" ht="12.75" customHeight="1" outlineLevel="1">
      <c r="A25" s="65"/>
      <c r="B25" s="57"/>
      <c r="C25" s="13"/>
      <c r="D25" s="58"/>
      <c r="E25" s="65"/>
      <c r="F25" s="66"/>
      <c r="H25" s="67"/>
      <c r="I25" s="63" t="str">
        <f t="shared" si="7"/>
        <v>0</v>
      </c>
      <c r="J25" s="65"/>
      <c r="K25" s="5"/>
      <c r="L25" s="4"/>
      <c r="M25" s="5"/>
      <c r="N25" s="5"/>
      <c r="O25" s="5"/>
      <c r="P25" s="5"/>
      <c r="Q25" s="5"/>
      <c r="R25" s="5"/>
      <c r="S25" s="5"/>
      <c r="T25" s="5"/>
      <c r="U25" s="5"/>
    </row>
    <row r="26" ht="12.75" customHeight="1" outlineLevel="1">
      <c r="A26" s="68"/>
      <c r="B26" s="57"/>
      <c r="C26" s="13"/>
      <c r="D26" s="58"/>
      <c r="E26" s="65"/>
      <c r="F26" s="66"/>
      <c r="H26" s="67"/>
      <c r="I26" s="63" t="str">
        <f t="shared" si="7"/>
        <v>0</v>
      </c>
      <c r="J26" s="65"/>
      <c r="K26" s="5"/>
      <c r="L26" s="4"/>
      <c r="M26" s="5"/>
      <c r="N26" s="5"/>
      <c r="O26" s="5"/>
      <c r="P26" s="5"/>
      <c r="Q26" s="5"/>
      <c r="R26" s="5"/>
      <c r="S26" s="5"/>
      <c r="T26" s="5"/>
      <c r="U26" s="5"/>
    </row>
    <row r="27" ht="26.25" customHeight="1" outlineLevel="1">
      <c r="A27" s="69" t="s">
        <v>37</v>
      </c>
      <c r="B27" s="12"/>
      <c r="C27" s="13"/>
      <c r="D27" s="63" t="str">
        <f>SUM(D22:D26)</f>
        <v>0</v>
      </c>
      <c r="E27" s="68"/>
      <c r="F27" s="70"/>
      <c r="G27" s="71"/>
      <c r="H27" s="72"/>
      <c r="I27" s="63" t="str">
        <f t="shared" si="7"/>
        <v>0</v>
      </c>
      <c r="J27" s="68"/>
      <c r="K27" s="5"/>
      <c r="L27" s="4" t="s">
        <v>38</v>
      </c>
      <c r="M27" s="5"/>
      <c r="N27" s="5"/>
      <c r="O27" s="5"/>
      <c r="P27" s="5"/>
      <c r="Q27" s="5"/>
      <c r="R27" s="5"/>
      <c r="S27" s="5"/>
      <c r="T27" s="5"/>
      <c r="U27" s="5"/>
    </row>
    <row r="28" ht="12.75" customHeight="1" outlineLevel="1">
      <c r="A28" s="56" t="s">
        <v>39</v>
      </c>
      <c r="B28" s="57"/>
      <c r="C28" s="13"/>
      <c r="D28" s="58"/>
      <c r="E28" s="59" t="s">
        <v>40</v>
      </c>
      <c r="F28" s="60" t="s">
        <v>41</v>
      </c>
      <c r="G28" s="61"/>
      <c r="H28" s="62"/>
      <c r="I28" s="63" t="str">
        <f t="shared" ref="I28:I31" si="8">D28/1.5</f>
        <v>0</v>
      </c>
      <c r="J28" s="58"/>
      <c r="K28" s="5"/>
      <c r="L28" s="4"/>
      <c r="M28" s="5"/>
      <c r="N28" s="5"/>
      <c r="O28" s="5"/>
      <c r="P28" s="5"/>
      <c r="Q28" s="5"/>
      <c r="R28" s="5"/>
      <c r="S28" s="5"/>
      <c r="T28" s="5"/>
      <c r="U28" s="5"/>
    </row>
    <row r="29" ht="12.75" customHeight="1" outlineLevel="1">
      <c r="A29" s="65"/>
      <c r="B29" s="57"/>
      <c r="C29" s="13"/>
      <c r="D29" s="58"/>
      <c r="E29" s="65"/>
      <c r="F29" s="66"/>
      <c r="H29" s="67"/>
      <c r="I29" s="63" t="str">
        <f t="shared" si="8"/>
        <v>0</v>
      </c>
      <c r="J29" s="58"/>
      <c r="K29" s="5"/>
      <c r="L29" s="4"/>
      <c r="M29" s="5"/>
      <c r="N29" s="5"/>
      <c r="O29" s="5"/>
      <c r="P29" s="5"/>
      <c r="Q29" s="5"/>
      <c r="R29" s="5"/>
      <c r="S29" s="5"/>
      <c r="T29" s="5"/>
      <c r="U29" s="5"/>
    </row>
    <row r="30" ht="12.75" customHeight="1" outlineLevel="1">
      <c r="A30" s="65"/>
      <c r="B30" s="57"/>
      <c r="C30" s="13"/>
      <c r="D30" s="58"/>
      <c r="E30" s="65"/>
      <c r="F30" s="66"/>
      <c r="H30" s="67"/>
      <c r="I30" s="63" t="str">
        <f t="shared" si="8"/>
        <v>0</v>
      </c>
      <c r="J30" s="58"/>
      <c r="K30" s="5"/>
      <c r="L30" s="4"/>
      <c r="M30" s="5"/>
      <c r="N30" s="5"/>
      <c r="O30" s="5"/>
      <c r="P30" s="5"/>
      <c r="Q30" s="5"/>
      <c r="R30" s="5"/>
      <c r="S30" s="5"/>
      <c r="T30" s="5"/>
      <c r="U30" s="5"/>
    </row>
    <row r="31" ht="12.75" customHeight="1" outlineLevel="1">
      <c r="A31" s="68"/>
      <c r="B31" s="57"/>
      <c r="C31" s="13"/>
      <c r="D31" s="58"/>
      <c r="E31" s="68"/>
      <c r="F31" s="70"/>
      <c r="G31" s="71"/>
      <c r="H31" s="72"/>
      <c r="I31" s="63" t="str">
        <f t="shared" si="8"/>
        <v>0</v>
      </c>
      <c r="J31" s="58"/>
      <c r="K31" s="5"/>
      <c r="L31" s="4"/>
      <c r="M31" s="5"/>
      <c r="N31" s="5"/>
      <c r="O31" s="5"/>
      <c r="P31" s="5"/>
      <c r="Q31" s="5"/>
      <c r="R31" s="5"/>
      <c r="S31" s="5"/>
      <c r="T31" s="5"/>
      <c r="U31" s="5"/>
    </row>
    <row r="32" ht="12.75" customHeight="1">
      <c r="A32" s="73" t="s">
        <v>42</v>
      </c>
      <c r="B32" s="12"/>
      <c r="C32" s="12"/>
      <c r="D32" s="12"/>
      <c r="E32" s="12"/>
      <c r="F32" s="12"/>
      <c r="G32" s="12"/>
      <c r="H32" s="74"/>
      <c r="I32" s="75" t="str">
        <f>SUM(I22:I31)</f>
        <v>0</v>
      </c>
      <c r="J32" s="76" t="s">
        <v>26</v>
      </c>
      <c r="K32" s="5"/>
      <c r="L32" s="4"/>
      <c r="M32" s="5"/>
      <c r="N32" s="5"/>
      <c r="O32" s="5"/>
      <c r="P32" s="5"/>
      <c r="Q32" s="5"/>
      <c r="R32" s="5"/>
      <c r="S32" s="5"/>
      <c r="T32" s="5"/>
      <c r="U32" s="5"/>
    </row>
    <row r="33" ht="12.75" customHeight="1">
      <c r="A33" s="5"/>
      <c r="B33" s="5"/>
      <c r="C33" s="6"/>
      <c r="D33" s="6"/>
      <c r="E33" s="5"/>
      <c r="F33" s="6"/>
      <c r="G33" s="5"/>
      <c r="H33" s="6"/>
      <c r="I33" s="6"/>
      <c r="J33" s="6"/>
      <c r="K33" s="5"/>
      <c r="L33" s="4"/>
      <c r="M33" s="5"/>
      <c r="N33" s="5"/>
      <c r="O33" s="5"/>
      <c r="P33" s="5"/>
      <c r="Q33" s="5"/>
      <c r="R33" s="5"/>
      <c r="S33" s="5"/>
      <c r="T33" s="5"/>
      <c r="U33" s="5"/>
    </row>
    <row r="34" ht="12.75" customHeight="1">
      <c r="A34" s="54" t="s">
        <v>11</v>
      </c>
      <c r="B34" s="12"/>
      <c r="C34" s="12"/>
      <c r="D34" s="12"/>
      <c r="E34" s="12"/>
      <c r="F34" s="12"/>
      <c r="G34" s="12"/>
      <c r="H34" s="12"/>
      <c r="I34" s="12"/>
      <c r="J34" s="13"/>
      <c r="K34" s="5"/>
      <c r="L34" s="4"/>
      <c r="M34" s="5"/>
      <c r="N34" s="5"/>
      <c r="O34" s="5"/>
      <c r="P34" s="5"/>
      <c r="Q34" s="5"/>
      <c r="R34" s="5"/>
      <c r="S34" s="5"/>
      <c r="T34" s="5"/>
      <c r="U34" s="5"/>
    </row>
    <row r="35" ht="12.75" customHeight="1">
      <c r="A35" s="5"/>
      <c r="B35" s="5"/>
      <c r="C35" s="6"/>
      <c r="D35" s="6"/>
      <c r="E35" s="5"/>
      <c r="F35" s="6"/>
      <c r="G35" s="5"/>
      <c r="H35" s="6"/>
      <c r="I35" s="6"/>
      <c r="J35" s="6"/>
      <c r="K35" s="5"/>
      <c r="L35" s="4"/>
      <c r="M35" s="5"/>
      <c r="N35" s="5"/>
      <c r="O35" s="5"/>
      <c r="P35" s="5"/>
      <c r="Q35" s="5"/>
      <c r="R35" s="5"/>
      <c r="S35" s="5"/>
      <c r="T35" s="5"/>
      <c r="U35" s="5"/>
    </row>
    <row r="36" ht="26.25" customHeight="1" outlineLevel="1">
      <c r="A36" s="16" t="s">
        <v>43</v>
      </c>
      <c r="B36" s="21" t="s">
        <v>30</v>
      </c>
      <c r="C36" s="38" t="s">
        <v>44</v>
      </c>
      <c r="D36" s="13"/>
      <c r="E36" s="37" t="s">
        <v>45</v>
      </c>
      <c r="F36" s="38" t="s">
        <v>32</v>
      </c>
      <c r="G36" s="12"/>
      <c r="H36" s="13"/>
      <c r="I36" s="37" t="s">
        <v>26</v>
      </c>
      <c r="J36" s="47" t="s">
        <v>33</v>
      </c>
      <c r="K36" s="5"/>
      <c r="L36" s="4"/>
      <c r="M36" s="5"/>
      <c r="N36" s="5"/>
      <c r="O36" s="5"/>
      <c r="P36" s="5"/>
      <c r="Q36" s="5"/>
      <c r="R36" s="5"/>
      <c r="S36" s="5"/>
      <c r="T36" s="5"/>
      <c r="U36" s="5"/>
    </row>
    <row r="37" ht="12.75" customHeight="1" outlineLevel="1">
      <c r="A37" s="77" t="s">
        <v>46</v>
      </c>
      <c r="B37" s="78" t="s">
        <v>47</v>
      </c>
      <c r="C37" s="79"/>
      <c r="D37" s="13"/>
      <c r="E37" s="58"/>
      <c r="F37" s="80" t="s">
        <v>214</v>
      </c>
      <c r="G37" s="61"/>
      <c r="H37" s="62"/>
      <c r="I37" s="81" t="str">
        <f t="shared" ref="I37:I40" si="9">E37*C37*2.5</f>
        <v>0</v>
      </c>
      <c r="J37" s="82"/>
      <c r="K37" s="5"/>
      <c r="L37" s="4"/>
      <c r="M37" s="5"/>
      <c r="N37" s="5"/>
      <c r="O37" s="5"/>
      <c r="P37" s="5"/>
      <c r="Q37" s="5"/>
      <c r="R37" s="5"/>
      <c r="S37" s="5"/>
      <c r="T37" s="5"/>
      <c r="U37" s="5"/>
    </row>
    <row r="38" ht="26.25" customHeight="1" outlineLevel="1">
      <c r="A38" s="65"/>
      <c r="B38" s="78" t="s">
        <v>49</v>
      </c>
      <c r="C38" s="79"/>
      <c r="D38" s="13"/>
      <c r="E38" s="58"/>
      <c r="F38" s="66"/>
      <c r="H38" s="67"/>
      <c r="I38" s="81" t="str">
        <f t="shared" si="9"/>
        <v>0</v>
      </c>
      <c r="J38" s="58"/>
      <c r="K38" s="5"/>
      <c r="L38" s="4"/>
      <c r="M38" s="5"/>
      <c r="N38" s="5"/>
      <c r="O38" s="5"/>
      <c r="P38" s="5"/>
      <c r="Q38" s="5"/>
      <c r="R38" s="5"/>
      <c r="S38" s="5"/>
      <c r="T38" s="5"/>
      <c r="U38" s="5"/>
    </row>
    <row r="39" ht="26.25" customHeight="1" outlineLevel="1">
      <c r="A39" s="65"/>
      <c r="B39" s="78" t="s">
        <v>50</v>
      </c>
      <c r="C39" s="79"/>
      <c r="D39" s="13"/>
      <c r="E39" s="58"/>
      <c r="F39" s="66"/>
      <c r="H39" s="67"/>
      <c r="I39" s="81" t="str">
        <f t="shared" si="9"/>
        <v>0</v>
      </c>
      <c r="J39" s="58"/>
      <c r="K39" s="5"/>
      <c r="L39" s="4" t="s">
        <v>38</v>
      </c>
      <c r="M39" s="5"/>
      <c r="N39" s="5"/>
      <c r="O39" s="5"/>
      <c r="P39" s="5"/>
      <c r="Q39" s="5"/>
      <c r="R39" s="5"/>
      <c r="S39" s="5"/>
      <c r="T39" s="5"/>
      <c r="U39" s="5"/>
    </row>
    <row r="40" ht="12.75" customHeight="1" outlineLevel="1">
      <c r="A40" s="68"/>
      <c r="B40" s="78" t="s">
        <v>51</v>
      </c>
      <c r="C40" s="79"/>
      <c r="D40" s="13"/>
      <c r="E40" s="58"/>
      <c r="F40" s="70"/>
      <c r="G40" s="71"/>
      <c r="H40" s="72"/>
      <c r="I40" s="81" t="str">
        <f t="shared" si="9"/>
        <v>0</v>
      </c>
      <c r="J40" s="82"/>
      <c r="K40" s="5"/>
      <c r="L40" s="4"/>
      <c r="M40" s="5"/>
      <c r="N40" s="5"/>
      <c r="O40" s="5"/>
      <c r="P40" s="5"/>
      <c r="Q40" s="5"/>
      <c r="R40" s="5"/>
      <c r="S40" s="5"/>
      <c r="T40" s="5"/>
      <c r="U40" s="5"/>
    </row>
    <row r="41" ht="12.75" customHeight="1" outlineLevel="1">
      <c r="A41" s="83" t="s">
        <v>52</v>
      </c>
      <c r="B41" s="83" t="s">
        <v>53</v>
      </c>
      <c r="C41" s="79"/>
      <c r="D41" s="13"/>
      <c r="E41" s="84"/>
      <c r="F41" s="85" t="s">
        <v>54</v>
      </c>
      <c r="G41" s="12"/>
      <c r="H41" s="13"/>
      <c r="I41" s="81" t="str">
        <f>E41*C41*10</f>
        <v>0</v>
      </c>
      <c r="J41" s="58"/>
      <c r="K41" s="5"/>
      <c r="L41" s="4"/>
      <c r="M41" s="5"/>
      <c r="N41" s="5"/>
      <c r="O41" s="5"/>
      <c r="P41" s="5"/>
      <c r="Q41" s="5"/>
      <c r="R41" s="5"/>
      <c r="S41" s="5"/>
      <c r="T41" s="5"/>
      <c r="U41" s="5"/>
    </row>
    <row r="42" ht="12.75" customHeight="1" outlineLevel="1">
      <c r="A42" s="86" t="s">
        <v>55</v>
      </c>
      <c r="B42" s="12"/>
      <c r="C42" s="12"/>
      <c r="D42" s="12"/>
      <c r="E42" s="12"/>
      <c r="F42" s="12"/>
      <c r="G42" s="12"/>
      <c r="H42" s="13"/>
      <c r="I42" s="87" t="str">
        <f>SUM(I36:I41)</f>
        <v>0</v>
      </c>
      <c r="J42" s="81"/>
      <c r="K42" s="5"/>
      <c r="L42" s="4"/>
      <c r="M42" s="5"/>
      <c r="N42" s="5"/>
      <c r="O42" s="5"/>
      <c r="P42" s="5"/>
      <c r="Q42" s="5"/>
      <c r="R42" s="5"/>
      <c r="S42" s="5"/>
      <c r="T42" s="5"/>
      <c r="U42" s="5"/>
    </row>
    <row r="43" ht="12.75" customHeight="1" outlineLevel="1">
      <c r="A43" s="55" t="s">
        <v>56</v>
      </c>
      <c r="B43" s="12"/>
      <c r="C43" s="12"/>
      <c r="D43" s="12"/>
      <c r="E43" s="13"/>
      <c r="F43" s="37" t="s">
        <v>57</v>
      </c>
      <c r="G43" s="38" t="s">
        <v>32</v>
      </c>
      <c r="H43" s="13"/>
      <c r="I43" s="37" t="s">
        <v>26</v>
      </c>
      <c r="J43" s="47" t="s">
        <v>33</v>
      </c>
      <c r="K43" s="5"/>
      <c r="L43" s="4"/>
      <c r="M43" s="5"/>
      <c r="N43" s="5"/>
      <c r="O43" s="5"/>
      <c r="P43" s="5"/>
      <c r="Q43" s="5"/>
      <c r="R43" s="5"/>
      <c r="S43" s="5"/>
      <c r="T43" s="5"/>
      <c r="U43" s="5"/>
    </row>
    <row r="44" ht="12.75" customHeight="1" outlineLevel="1">
      <c r="A44" s="69" t="s">
        <v>58</v>
      </c>
      <c r="B44" s="12"/>
      <c r="C44" s="12"/>
      <c r="D44" s="12"/>
      <c r="E44" s="13"/>
      <c r="F44" s="58"/>
      <c r="G44" s="63">
        <v>20.0</v>
      </c>
      <c r="H44" s="63" t="s">
        <v>59</v>
      </c>
      <c r="I44" s="81" t="str">
        <f t="shared" ref="I44:I49" si="10">G44*F44</f>
        <v>0</v>
      </c>
      <c r="J44" s="84"/>
      <c r="K44" s="5"/>
      <c r="L44" s="4"/>
      <c r="M44" s="5"/>
      <c r="N44" s="5"/>
      <c r="O44" s="5"/>
      <c r="P44" s="5"/>
      <c r="Q44" s="5"/>
      <c r="R44" s="5"/>
      <c r="S44" s="5"/>
      <c r="T44" s="5"/>
      <c r="U44" s="5"/>
    </row>
    <row r="45" ht="12.75" customHeight="1" outlineLevel="1">
      <c r="A45" s="69" t="s">
        <v>60</v>
      </c>
      <c r="B45" s="12"/>
      <c r="C45" s="12"/>
      <c r="D45" s="12"/>
      <c r="E45" s="13"/>
      <c r="F45" s="58"/>
      <c r="G45" s="63">
        <v>8.0</v>
      </c>
      <c r="H45" s="63" t="s">
        <v>59</v>
      </c>
      <c r="I45" s="81" t="str">
        <f t="shared" si="10"/>
        <v>0</v>
      </c>
      <c r="J45" s="84"/>
      <c r="K45" s="5"/>
      <c r="L45" s="4"/>
      <c r="M45" s="5"/>
      <c r="N45" s="5"/>
      <c r="O45" s="5"/>
      <c r="P45" s="5"/>
      <c r="Q45" s="5"/>
      <c r="R45" s="5"/>
      <c r="S45" s="5"/>
      <c r="T45" s="5"/>
      <c r="U45" s="5"/>
    </row>
    <row r="46" ht="12.75" customHeight="1" outlineLevel="1">
      <c r="A46" s="69" t="s">
        <v>61</v>
      </c>
      <c r="B46" s="12"/>
      <c r="C46" s="12"/>
      <c r="D46" s="12"/>
      <c r="E46" s="13"/>
      <c r="F46" s="58"/>
      <c r="G46" s="63">
        <v>10.0</v>
      </c>
      <c r="H46" s="63" t="s">
        <v>59</v>
      </c>
      <c r="I46" s="81" t="str">
        <f t="shared" si="10"/>
        <v>0</v>
      </c>
      <c r="J46" s="84"/>
      <c r="K46" s="5"/>
      <c r="L46" s="4"/>
      <c r="M46" s="5"/>
      <c r="N46" s="5"/>
      <c r="O46" s="5"/>
      <c r="P46" s="5"/>
      <c r="Q46" s="5"/>
      <c r="R46" s="5"/>
      <c r="S46" s="5"/>
      <c r="T46" s="5"/>
      <c r="U46" s="5"/>
    </row>
    <row r="47" ht="12.75" customHeight="1" outlineLevel="1">
      <c r="A47" s="69" t="s">
        <v>62</v>
      </c>
      <c r="B47" s="12"/>
      <c r="C47" s="12"/>
      <c r="D47" s="12"/>
      <c r="E47" s="13"/>
      <c r="F47" s="58"/>
      <c r="G47" s="63">
        <v>4.0</v>
      </c>
      <c r="H47" s="63" t="s">
        <v>59</v>
      </c>
      <c r="I47" s="81" t="str">
        <f t="shared" si="10"/>
        <v>0</v>
      </c>
      <c r="J47" s="84"/>
      <c r="K47" s="5"/>
      <c r="L47" s="4"/>
      <c r="M47" s="5"/>
      <c r="N47" s="5"/>
      <c r="O47" s="5"/>
      <c r="P47" s="5"/>
      <c r="Q47" s="5"/>
      <c r="R47" s="5"/>
      <c r="S47" s="5"/>
      <c r="T47" s="5"/>
      <c r="U47" s="5"/>
    </row>
    <row r="48" ht="12.75" customHeight="1" outlineLevel="1">
      <c r="A48" s="69" t="s">
        <v>215</v>
      </c>
      <c r="B48" s="12"/>
      <c r="C48" s="12"/>
      <c r="D48" s="12"/>
      <c r="E48" s="13"/>
      <c r="F48" s="58"/>
      <c r="G48" s="63">
        <v>5.0</v>
      </c>
      <c r="H48" s="63" t="s">
        <v>59</v>
      </c>
      <c r="I48" s="81" t="str">
        <f t="shared" si="10"/>
        <v>0</v>
      </c>
      <c r="J48" s="58"/>
      <c r="K48" s="5"/>
      <c r="L48" s="4"/>
      <c r="M48" s="5"/>
      <c r="N48" s="5"/>
      <c r="O48" s="5"/>
      <c r="P48" s="5"/>
      <c r="Q48" s="5"/>
      <c r="R48" s="5"/>
      <c r="S48" s="5"/>
      <c r="T48" s="5"/>
      <c r="U48" s="5"/>
    </row>
    <row r="49" ht="12.75" customHeight="1" outlineLevel="1">
      <c r="A49" s="69" t="s">
        <v>64</v>
      </c>
      <c r="B49" s="12"/>
      <c r="C49" s="12"/>
      <c r="D49" s="12"/>
      <c r="E49" s="13"/>
      <c r="F49" s="58"/>
      <c r="G49" s="63">
        <v>2.0</v>
      </c>
      <c r="H49" s="63" t="s">
        <v>59</v>
      </c>
      <c r="I49" s="81" t="str">
        <f t="shared" si="10"/>
        <v>0</v>
      </c>
      <c r="J49" s="58"/>
      <c r="K49" s="5"/>
      <c r="L49" s="4"/>
      <c r="M49" s="5"/>
      <c r="N49" s="5"/>
      <c r="O49" s="5"/>
      <c r="P49" s="5"/>
      <c r="Q49" s="5"/>
      <c r="R49" s="5"/>
      <c r="S49" s="5"/>
      <c r="T49" s="5"/>
      <c r="U49" s="5"/>
    </row>
    <row r="50" ht="12.75" customHeight="1" outlineLevel="1">
      <c r="A50" s="86" t="s">
        <v>65</v>
      </c>
      <c r="B50" s="12"/>
      <c r="C50" s="12"/>
      <c r="D50" s="12"/>
      <c r="E50" s="12"/>
      <c r="F50" s="12"/>
      <c r="G50" s="12"/>
      <c r="H50" s="13"/>
      <c r="I50" s="87" t="str">
        <f>SUM(I44:I49)</f>
        <v>0</v>
      </c>
      <c r="J50" s="81"/>
      <c r="K50" s="5"/>
      <c r="L50" s="4"/>
      <c r="M50" s="5"/>
      <c r="N50" s="5"/>
      <c r="O50" s="5"/>
      <c r="P50" s="5"/>
      <c r="Q50" s="5"/>
      <c r="R50" s="5"/>
      <c r="S50" s="5"/>
      <c r="T50" s="5"/>
      <c r="U50" s="5"/>
    </row>
    <row r="51" ht="12.75" customHeight="1">
      <c r="A51" s="73" t="s">
        <v>66</v>
      </c>
      <c r="B51" s="12"/>
      <c r="C51" s="12"/>
      <c r="D51" s="12"/>
      <c r="E51" s="12"/>
      <c r="F51" s="12"/>
      <c r="G51" s="12"/>
      <c r="H51" s="74"/>
      <c r="I51" s="75" t="str">
        <f>I50+I42</f>
        <v>0</v>
      </c>
      <c r="J51" s="76" t="s">
        <v>26</v>
      </c>
      <c r="K51" s="5"/>
      <c r="L51" s="4"/>
      <c r="M51" s="5"/>
      <c r="N51" s="5"/>
      <c r="O51" s="5"/>
      <c r="P51" s="5"/>
      <c r="Q51" s="5"/>
      <c r="R51" s="5"/>
      <c r="S51" s="5"/>
      <c r="T51" s="5"/>
      <c r="U51" s="5"/>
    </row>
    <row r="52" ht="12.75" customHeight="1">
      <c r="A52" s="88"/>
      <c r="B52" s="88"/>
      <c r="C52" s="88"/>
      <c r="D52" s="88"/>
      <c r="E52" s="88"/>
      <c r="F52" s="88"/>
      <c r="G52" s="88"/>
      <c r="H52" s="88"/>
      <c r="I52" s="89"/>
      <c r="J52" s="6"/>
      <c r="K52" s="5"/>
      <c r="L52" s="4"/>
      <c r="M52" s="5"/>
      <c r="N52" s="5"/>
      <c r="O52" s="5"/>
      <c r="P52" s="5"/>
      <c r="Q52" s="5"/>
      <c r="R52" s="5"/>
      <c r="S52" s="5"/>
      <c r="T52" s="5"/>
      <c r="U52" s="5"/>
    </row>
    <row r="53" ht="12.75" customHeight="1">
      <c r="A53" s="53" t="s">
        <v>12</v>
      </c>
      <c r="B53" s="12"/>
      <c r="C53" s="12"/>
      <c r="D53" s="12"/>
      <c r="E53" s="12"/>
      <c r="F53" s="12"/>
      <c r="G53" s="12"/>
      <c r="H53" s="12"/>
      <c r="I53" s="12"/>
      <c r="J53" s="13"/>
      <c r="K53" s="5"/>
      <c r="L53" s="4"/>
      <c r="M53" s="5"/>
      <c r="N53" s="5"/>
      <c r="O53" s="5"/>
      <c r="P53" s="5"/>
      <c r="Q53" s="5"/>
      <c r="R53" s="5"/>
      <c r="S53" s="5"/>
      <c r="T53" s="5"/>
      <c r="U53" s="5"/>
    </row>
    <row r="54" ht="12.75" customHeight="1">
      <c r="A54" s="5"/>
      <c r="B54" s="5"/>
      <c r="C54" s="6"/>
      <c r="D54" s="6"/>
      <c r="E54" s="5"/>
      <c r="F54" s="6"/>
      <c r="G54" s="5"/>
      <c r="H54" s="6"/>
      <c r="I54" s="6"/>
      <c r="J54" s="6"/>
      <c r="K54" s="5"/>
      <c r="L54" s="4"/>
      <c r="M54" s="5"/>
      <c r="N54" s="5"/>
      <c r="O54" s="5"/>
      <c r="P54" s="5"/>
      <c r="Q54" s="5"/>
      <c r="R54" s="5"/>
      <c r="S54" s="5"/>
      <c r="T54" s="5"/>
      <c r="U54" s="5"/>
    </row>
    <row r="55" ht="12.75" customHeight="1" outlineLevel="1">
      <c r="A55" s="55" t="s">
        <v>5</v>
      </c>
      <c r="B55" s="12"/>
      <c r="C55" s="12"/>
      <c r="D55" s="12"/>
      <c r="E55" s="13"/>
      <c r="F55" s="37" t="s">
        <v>57</v>
      </c>
      <c r="G55" s="38" t="s">
        <v>32</v>
      </c>
      <c r="H55" s="13"/>
      <c r="I55" s="37" t="s">
        <v>26</v>
      </c>
      <c r="J55" s="47" t="s">
        <v>33</v>
      </c>
      <c r="K55" s="5"/>
      <c r="L55" s="4"/>
      <c r="M55" s="5"/>
      <c r="N55" s="5"/>
      <c r="O55" s="5"/>
      <c r="P55" s="5"/>
      <c r="Q55" s="5"/>
      <c r="R55" s="5"/>
      <c r="S55" s="5"/>
      <c r="T55" s="5"/>
      <c r="U55" s="5"/>
    </row>
    <row r="56" ht="26.25" customHeight="1" outlineLevel="1">
      <c r="A56" s="69" t="s">
        <v>67</v>
      </c>
      <c r="B56" s="12"/>
      <c r="C56" s="12"/>
      <c r="D56" s="12"/>
      <c r="E56" s="13"/>
      <c r="F56" s="58"/>
      <c r="G56" s="63">
        <v>40.0</v>
      </c>
      <c r="H56" s="63" t="s">
        <v>68</v>
      </c>
      <c r="I56" s="81" t="str">
        <f t="shared" ref="I56:I90" si="11">G56*F56</f>
        <v>0</v>
      </c>
      <c r="J56" s="84"/>
      <c r="K56" s="5"/>
      <c r="L56" s="4" t="s">
        <v>38</v>
      </c>
      <c r="M56" s="5"/>
      <c r="N56" s="5"/>
      <c r="O56" s="5"/>
      <c r="P56" s="5"/>
      <c r="Q56" s="5"/>
      <c r="R56" s="5"/>
      <c r="S56" s="5"/>
      <c r="T56" s="5"/>
      <c r="U56" s="5"/>
    </row>
    <row r="57" ht="26.25" customHeight="1" outlineLevel="1">
      <c r="A57" s="69" t="s">
        <v>69</v>
      </c>
      <c r="B57" s="12"/>
      <c r="C57" s="12"/>
      <c r="D57" s="12"/>
      <c r="E57" s="13"/>
      <c r="F57" s="58"/>
      <c r="G57" s="63">
        <v>30.0</v>
      </c>
      <c r="H57" s="63" t="s">
        <v>68</v>
      </c>
      <c r="I57" s="81" t="str">
        <f t="shared" si="11"/>
        <v>0</v>
      </c>
      <c r="J57" s="84"/>
      <c r="K57" s="5"/>
      <c r="L57" s="4" t="s">
        <v>38</v>
      </c>
      <c r="M57" s="5"/>
      <c r="N57" s="5"/>
      <c r="O57" s="5"/>
      <c r="P57" s="5"/>
      <c r="Q57" s="5"/>
      <c r="R57" s="5"/>
      <c r="S57" s="5"/>
      <c r="T57" s="5"/>
      <c r="U57" s="5"/>
    </row>
    <row r="58" ht="26.25" customHeight="1" outlineLevel="1">
      <c r="A58" s="69" t="s">
        <v>70</v>
      </c>
      <c r="B58" s="12"/>
      <c r="C58" s="12"/>
      <c r="D58" s="12"/>
      <c r="E58" s="13"/>
      <c r="F58" s="58"/>
      <c r="G58" s="63">
        <v>10.0</v>
      </c>
      <c r="H58" s="63" t="s">
        <v>71</v>
      </c>
      <c r="I58" s="81" t="str">
        <f t="shared" si="11"/>
        <v>0</v>
      </c>
      <c r="J58" s="84"/>
      <c r="K58" s="5"/>
      <c r="L58" s="4" t="s">
        <v>38</v>
      </c>
      <c r="M58" s="5"/>
      <c r="N58" s="5"/>
      <c r="O58" s="5"/>
      <c r="P58" s="5"/>
      <c r="Q58" s="5"/>
      <c r="R58" s="5"/>
      <c r="S58" s="5"/>
      <c r="T58" s="5"/>
      <c r="U58" s="5"/>
    </row>
    <row r="59" ht="26.25" customHeight="1" outlineLevel="1">
      <c r="A59" s="69" t="s">
        <v>72</v>
      </c>
      <c r="B59" s="12"/>
      <c r="C59" s="12"/>
      <c r="D59" s="12"/>
      <c r="E59" s="13"/>
      <c r="F59" s="58"/>
      <c r="G59" s="63">
        <v>15.0</v>
      </c>
      <c r="H59" s="63" t="s">
        <v>68</v>
      </c>
      <c r="I59" s="81" t="str">
        <f t="shared" si="11"/>
        <v>0</v>
      </c>
      <c r="J59" s="84"/>
      <c r="K59" s="5"/>
      <c r="L59" s="4" t="s">
        <v>38</v>
      </c>
      <c r="M59" s="5"/>
      <c r="N59" s="5"/>
      <c r="O59" s="5"/>
      <c r="P59" s="5"/>
      <c r="Q59" s="5"/>
      <c r="R59" s="5"/>
      <c r="S59" s="5"/>
      <c r="T59" s="5"/>
      <c r="U59" s="5"/>
    </row>
    <row r="60" ht="26.25" customHeight="1" outlineLevel="1">
      <c r="A60" s="69" t="s">
        <v>73</v>
      </c>
      <c r="B60" s="12"/>
      <c r="C60" s="12"/>
      <c r="D60" s="12"/>
      <c r="E60" s="13"/>
      <c r="F60" s="58"/>
      <c r="G60" s="63">
        <v>5.0</v>
      </c>
      <c r="H60" s="63" t="s">
        <v>71</v>
      </c>
      <c r="I60" s="81" t="str">
        <f t="shared" si="11"/>
        <v>0</v>
      </c>
      <c r="J60" s="84"/>
      <c r="K60" s="5"/>
      <c r="L60" s="4" t="s">
        <v>38</v>
      </c>
      <c r="M60" s="5"/>
      <c r="N60" s="5"/>
      <c r="O60" s="5"/>
      <c r="P60" s="5"/>
      <c r="Q60" s="5"/>
      <c r="R60" s="5"/>
      <c r="S60" s="5"/>
      <c r="T60" s="5"/>
      <c r="U60" s="5"/>
    </row>
    <row r="61" ht="12.75" customHeight="1" outlineLevel="1">
      <c r="A61" s="69" t="s">
        <v>74</v>
      </c>
      <c r="B61" s="12"/>
      <c r="C61" s="12"/>
      <c r="D61" s="12"/>
      <c r="E61" s="13"/>
      <c r="F61" s="58"/>
      <c r="G61" s="63">
        <v>5.0</v>
      </c>
      <c r="H61" s="63" t="s">
        <v>75</v>
      </c>
      <c r="I61" s="81" t="str">
        <f t="shared" si="11"/>
        <v>0</v>
      </c>
      <c r="J61" s="84"/>
      <c r="K61" s="5"/>
      <c r="L61" s="4"/>
      <c r="M61" s="5"/>
      <c r="N61" s="5"/>
      <c r="O61" s="5"/>
      <c r="P61" s="5"/>
      <c r="Q61" s="5"/>
      <c r="R61" s="5"/>
      <c r="S61" s="5"/>
      <c r="T61" s="5"/>
      <c r="U61" s="5"/>
    </row>
    <row r="62" ht="12.75" customHeight="1" outlineLevel="1">
      <c r="A62" s="69" t="s">
        <v>76</v>
      </c>
      <c r="B62" s="12"/>
      <c r="C62" s="12"/>
      <c r="D62" s="12"/>
      <c r="E62" s="13"/>
      <c r="F62" s="58"/>
      <c r="G62" s="63">
        <v>20.0</v>
      </c>
      <c r="H62" s="63" t="s">
        <v>75</v>
      </c>
      <c r="I62" s="81" t="str">
        <f t="shared" si="11"/>
        <v>0</v>
      </c>
      <c r="J62" s="84"/>
      <c r="K62" s="5"/>
      <c r="L62" s="4"/>
      <c r="M62" s="5"/>
      <c r="N62" s="5"/>
      <c r="O62" s="5"/>
      <c r="P62" s="5"/>
      <c r="Q62" s="5"/>
      <c r="R62" s="5"/>
      <c r="S62" s="5"/>
      <c r="T62" s="5"/>
      <c r="U62" s="5"/>
    </row>
    <row r="63" ht="12.75" customHeight="1" outlineLevel="1">
      <c r="A63" s="69" t="s">
        <v>77</v>
      </c>
      <c r="B63" s="12"/>
      <c r="C63" s="12"/>
      <c r="D63" s="12"/>
      <c r="E63" s="13"/>
      <c r="F63" s="58"/>
      <c r="G63" s="63">
        <v>15.0</v>
      </c>
      <c r="H63" s="63" t="s">
        <v>75</v>
      </c>
      <c r="I63" s="81" t="str">
        <f t="shared" si="11"/>
        <v>0</v>
      </c>
      <c r="J63" s="84"/>
      <c r="K63" s="5"/>
      <c r="L63" s="4"/>
      <c r="M63" s="5"/>
      <c r="N63" s="5"/>
      <c r="O63" s="5"/>
      <c r="P63" s="5"/>
      <c r="Q63" s="5"/>
      <c r="R63" s="5"/>
      <c r="S63" s="5"/>
      <c r="T63" s="5"/>
      <c r="U63" s="5"/>
    </row>
    <row r="64" ht="12.75" customHeight="1" outlineLevel="1">
      <c r="A64" s="69" t="s">
        <v>78</v>
      </c>
      <c r="B64" s="12"/>
      <c r="C64" s="12"/>
      <c r="D64" s="12"/>
      <c r="E64" s="13"/>
      <c r="F64" s="58"/>
      <c r="G64" s="63">
        <v>10.0</v>
      </c>
      <c r="H64" s="63" t="s">
        <v>75</v>
      </c>
      <c r="I64" s="81" t="str">
        <f t="shared" si="11"/>
        <v>0</v>
      </c>
      <c r="J64" s="84"/>
      <c r="K64" s="5"/>
      <c r="L64" s="4"/>
      <c r="M64" s="5"/>
      <c r="N64" s="5"/>
      <c r="O64" s="5"/>
      <c r="P64" s="5"/>
      <c r="Q64" s="5"/>
      <c r="R64" s="5"/>
      <c r="S64" s="5"/>
      <c r="T64" s="5"/>
      <c r="U64" s="5"/>
    </row>
    <row r="65" ht="12.75" customHeight="1" outlineLevel="1">
      <c r="A65" s="69" t="s">
        <v>79</v>
      </c>
      <c r="B65" s="12"/>
      <c r="C65" s="12"/>
      <c r="D65" s="12"/>
      <c r="E65" s="13"/>
      <c r="F65" s="58"/>
      <c r="G65" s="63">
        <v>13.0</v>
      </c>
      <c r="H65" s="63" t="s">
        <v>80</v>
      </c>
      <c r="I65" s="81" t="str">
        <f t="shared" si="11"/>
        <v>0</v>
      </c>
      <c r="J65" s="84"/>
      <c r="K65" s="5"/>
      <c r="L65" s="4"/>
      <c r="M65" s="5"/>
      <c r="N65" s="5"/>
      <c r="O65" s="5"/>
      <c r="P65" s="5"/>
      <c r="Q65" s="5"/>
      <c r="R65" s="5"/>
      <c r="S65" s="5"/>
      <c r="T65" s="5"/>
      <c r="U65" s="5"/>
    </row>
    <row r="66" ht="12.75" customHeight="1" outlineLevel="1">
      <c r="A66" s="69" t="s">
        <v>81</v>
      </c>
      <c r="B66" s="12"/>
      <c r="C66" s="12"/>
      <c r="D66" s="12"/>
      <c r="E66" s="13"/>
      <c r="F66" s="58"/>
      <c r="G66" s="63">
        <v>8.0</v>
      </c>
      <c r="H66" s="63" t="s">
        <v>80</v>
      </c>
      <c r="I66" s="81" t="str">
        <f t="shared" si="11"/>
        <v>0</v>
      </c>
      <c r="J66" s="84"/>
      <c r="K66" s="5"/>
      <c r="L66" s="4"/>
      <c r="M66" s="5"/>
      <c r="N66" s="5"/>
      <c r="O66" s="5"/>
      <c r="P66" s="5"/>
      <c r="Q66" s="5"/>
      <c r="R66" s="5"/>
      <c r="S66" s="5"/>
      <c r="T66" s="5"/>
      <c r="U66" s="5"/>
    </row>
    <row r="67" ht="12.75" customHeight="1" outlineLevel="1">
      <c r="A67" s="69" t="s">
        <v>82</v>
      </c>
      <c r="B67" s="12"/>
      <c r="C67" s="12"/>
      <c r="D67" s="12"/>
      <c r="E67" s="13"/>
      <c r="F67" s="58"/>
      <c r="G67" s="63">
        <v>5.0</v>
      </c>
      <c r="H67" s="63" t="s">
        <v>83</v>
      </c>
      <c r="I67" s="81" t="str">
        <f t="shared" si="11"/>
        <v>0</v>
      </c>
      <c r="J67" s="84"/>
      <c r="K67" s="5"/>
      <c r="L67" s="4"/>
      <c r="M67" s="5"/>
      <c r="N67" s="5"/>
      <c r="O67" s="5"/>
      <c r="P67" s="5"/>
      <c r="Q67" s="5"/>
      <c r="R67" s="5"/>
      <c r="S67" s="5"/>
      <c r="T67" s="5"/>
      <c r="U67" s="5"/>
    </row>
    <row r="68" ht="12.75" customHeight="1" outlineLevel="1">
      <c r="A68" s="69" t="s">
        <v>84</v>
      </c>
      <c r="B68" s="12"/>
      <c r="C68" s="12"/>
      <c r="D68" s="12"/>
      <c r="E68" s="13"/>
      <c r="F68" s="58"/>
      <c r="G68" s="63">
        <v>3.0</v>
      </c>
      <c r="H68" s="63" t="s">
        <v>83</v>
      </c>
      <c r="I68" s="81" t="str">
        <f t="shared" si="11"/>
        <v>0</v>
      </c>
      <c r="J68" s="84"/>
      <c r="K68" s="5"/>
      <c r="L68" s="4"/>
      <c r="M68" s="5"/>
      <c r="N68" s="5"/>
      <c r="O68" s="5"/>
      <c r="P68" s="5"/>
      <c r="Q68" s="5"/>
      <c r="R68" s="5"/>
      <c r="S68" s="5"/>
      <c r="T68" s="5"/>
      <c r="U68" s="5"/>
    </row>
    <row r="69" ht="12.75" customHeight="1" outlineLevel="1">
      <c r="A69" s="69" t="s">
        <v>85</v>
      </c>
      <c r="B69" s="12"/>
      <c r="C69" s="12"/>
      <c r="D69" s="12"/>
      <c r="E69" s="13"/>
      <c r="F69" s="58"/>
      <c r="G69" s="63">
        <v>40.0</v>
      </c>
      <c r="H69" s="63" t="s">
        <v>86</v>
      </c>
      <c r="I69" s="81" t="str">
        <f t="shared" si="11"/>
        <v>0</v>
      </c>
      <c r="J69" s="84"/>
      <c r="K69" s="5"/>
      <c r="L69" s="4"/>
      <c r="M69" s="5"/>
      <c r="N69" s="5"/>
      <c r="O69" s="5"/>
      <c r="P69" s="5"/>
      <c r="Q69" s="5"/>
      <c r="R69" s="5"/>
      <c r="S69" s="5"/>
      <c r="T69" s="5"/>
      <c r="U69" s="5"/>
    </row>
    <row r="70" ht="12.75" customHeight="1" outlineLevel="1">
      <c r="A70" s="69" t="s">
        <v>87</v>
      </c>
      <c r="B70" s="12"/>
      <c r="C70" s="12"/>
      <c r="D70" s="12"/>
      <c r="E70" s="13"/>
      <c r="F70" s="58"/>
      <c r="G70" s="63">
        <v>20.0</v>
      </c>
      <c r="H70" s="63" t="s">
        <v>86</v>
      </c>
      <c r="I70" s="81" t="str">
        <f t="shared" si="11"/>
        <v>0</v>
      </c>
      <c r="J70" s="84"/>
      <c r="K70" s="5"/>
      <c r="L70" s="4"/>
      <c r="M70" s="5"/>
      <c r="N70" s="5"/>
      <c r="O70" s="5"/>
      <c r="P70" s="5"/>
      <c r="Q70" s="5"/>
      <c r="R70" s="5"/>
      <c r="S70" s="5"/>
      <c r="T70" s="5"/>
      <c r="U70" s="5"/>
    </row>
    <row r="71" ht="12.75" customHeight="1" outlineLevel="1">
      <c r="A71" s="69" t="s">
        <v>88</v>
      </c>
      <c r="B71" s="12"/>
      <c r="C71" s="12"/>
      <c r="D71" s="12"/>
      <c r="E71" s="13"/>
      <c r="F71" s="58"/>
      <c r="G71" s="63">
        <v>30.0</v>
      </c>
      <c r="H71" s="63" t="s">
        <v>86</v>
      </c>
      <c r="I71" s="81" t="str">
        <f t="shared" si="11"/>
        <v>0</v>
      </c>
      <c r="J71" s="84"/>
      <c r="K71" s="5"/>
      <c r="L71" s="4"/>
      <c r="M71" s="5"/>
      <c r="N71" s="5"/>
      <c r="O71" s="5"/>
      <c r="P71" s="5"/>
      <c r="Q71" s="5"/>
      <c r="R71" s="5"/>
      <c r="S71" s="5"/>
      <c r="T71" s="5"/>
      <c r="U71" s="5"/>
    </row>
    <row r="72" ht="12.75" customHeight="1" outlineLevel="1">
      <c r="A72" s="69" t="s">
        <v>89</v>
      </c>
      <c r="B72" s="12"/>
      <c r="C72" s="12"/>
      <c r="D72" s="12"/>
      <c r="E72" s="13"/>
      <c r="F72" s="58"/>
      <c r="G72" s="63">
        <v>15.0</v>
      </c>
      <c r="H72" s="63" t="s">
        <v>86</v>
      </c>
      <c r="I72" s="81" t="str">
        <f t="shared" si="11"/>
        <v>0</v>
      </c>
      <c r="J72" s="84"/>
      <c r="K72" s="5"/>
      <c r="L72" s="4"/>
      <c r="M72" s="5"/>
      <c r="N72" s="5"/>
      <c r="O72" s="5"/>
      <c r="P72" s="5"/>
      <c r="Q72" s="5"/>
      <c r="R72" s="5"/>
      <c r="S72" s="5"/>
      <c r="T72" s="5"/>
      <c r="U72" s="5"/>
    </row>
    <row r="73" ht="12.75" customHeight="1" outlineLevel="1">
      <c r="A73" s="69" t="s">
        <v>90</v>
      </c>
      <c r="B73" s="12"/>
      <c r="C73" s="12"/>
      <c r="D73" s="12"/>
      <c r="E73" s="13"/>
      <c r="F73" s="58"/>
      <c r="G73" s="63">
        <v>20.0</v>
      </c>
      <c r="H73" s="63" t="s">
        <v>86</v>
      </c>
      <c r="I73" s="81" t="str">
        <f t="shared" si="11"/>
        <v>0</v>
      </c>
      <c r="J73" s="84"/>
      <c r="K73" s="5"/>
      <c r="L73" s="4"/>
      <c r="M73" s="5"/>
      <c r="N73" s="5"/>
      <c r="O73" s="5"/>
      <c r="P73" s="5"/>
      <c r="Q73" s="5"/>
      <c r="R73" s="5"/>
      <c r="S73" s="5"/>
      <c r="T73" s="5"/>
      <c r="U73" s="5"/>
    </row>
    <row r="74" ht="12.75" customHeight="1" outlineLevel="1">
      <c r="A74" s="69" t="s">
        <v>91</v>
      </c>
      <c r="B74" s="12"/>
      <c r="C74" s="12"/>
      <c r="D74" s="12"/>
      <c r="E74" s="13"/>
      <c r="F74" s="58"/>
      <c r="G74" s="63">
        <v>10.0</v>
      </c>
      <c r="H74" s="63" t="s">
        <v>86</v>
      </c>
      <c r="I74" s="81" t="str">
        <f t="shared" si="11"/>
        <v>0</v>
      </c>
      <c r="J74" s="84"/>
      <c r="K74" s="5"/>
      <c r="L74" s="4"/>
      <c r="M74" s="5"/>
      <c r="N74" s="5"/>
      <c r="O74" s="5"/>
      <c r="P74" s="5"/>
      <c r="Q74" s="5"/>
      <c r="R74" s="5"/>
      <c r="S74" s="5"/>
      <c r="T74" s="5"/>
      <c r="U74" s="5"/>
    </row>
    <row r="75" ht="12.75" customHeight="1" outlineLevel="1">
      <c r="A75" s="69" t="s">
        <v>92</v>
      </c>
      <c r="B75" s="12"/>
      <c r="C75" s="12"/>
      <c r="D75" s="12"/>
      <c r="E75" s="13"/>
      <c r="F75" s="58"/>
      <c r="G75" s="63">
        <v>8.0</v>
      </c>
      <c r="H75" s="63" t="s">
        <v>86</v>
      </c>
      <c r="I75" s="81" t="str">
        <f t="shared" si="11"/>
        <v>0</v>
      </c>
      <c r="J75" s="84"/>
      <c r="K75" s="5"/>
      <c r="L75" s="4"/>
      <c r="M75" s="5"/>
      <c r="N75" s="5"/>
      <c r="O75" s="5"/>
      <c r="P75" s="5"/>
      <c r="Q75" s="5"/>
      <c r="R75" s="5"/>
      <c r="S75" s="5"/>
      <c r="T75" s="5"/>
      <c r="U75" s="5"/>
    </row>
    <row r="76" ht="12.75" customHeight="1" outlineLevel="1">
      <c r="A76" s="69" t="s">
        <v>93</v>
      </c>
      <c r="B76" s="12"/>
      <c r="C76" s="12"/>
      <c r="D76" s="12"/>
      <c r="E76" s="13"/>
      <c r="F76" s="58"/>
      <c r="G76" s="63">
        <v>5.0</v>
      </c>
      <c r="H76" s="63" t="s">
        <v>86</v>
      </c>
      <c r="I76" s="81" t="str">
        <f t="shared" si="11"/>
        <v>0</v>
      </c>
      <c r="J76" s="84"/>
      <c r="K76" s="5"/>
      <c r="L76" s="4"/>
      <c r="M76" s="5"/>
      <c r="N76" s="5"/>
      <c r="O76" s="5"/>
      <c r="P76" s="5"/>
      <c r="Q76" s="5"/>
      <c r="R76" s="5"/>
      <c r="S76" s="5"/>
      <c r="T76" s="5"/>
      <c r="U76" s="5"/>
    </row>
    <row r="77" ht="26.25" customHeight="1" outlineLevel="1">
      <c r="A77" s="69" t="s">
        <v>94</v>
      </c>
      <c r="B77" s="12"/>
      <c r="C77" s="12"/>
      <c r="D77" s="12"/>
      <c r="E77" s="13"/>
      <c r="F77" s="58"/>
      <c r="G77" s="63">
        <v>3.0</v>
      </c>
      <c r="H77" s="63" t="s">
        <v>95</v>
      </c>
      <c r="I77" s="81" t="str">
        <f t="shared" si="11"/>
        <v>0</v>
      </c>
      <c r="J77" s="84"/>
      <c r="K77" s="5"/>
      <c r="L77" s="4" t="s">
        <v>38</v>
      </c>
      <c r="M77" s="5"/>
      <c r="N77" s="5"/>
      <c r="O77" s="5"/>
      <c r="P77" s="5"/>
      <c r="Q77" s="5"/>
      <c r="R77" s="5"/>
      <c r="S77" s="5"/>
      <c r="T77" s="5"/>
      <c r="U77" s="5"/>
    </row>
    <row r="78" ht="26.25" customHeight="1" outlineLevel="1">
      <c r="A78" s="69" t="s">
        <v>96</v>
      </c>
      <c r="B78" s="12"/>
      <c r="C78" s="12"/>
      <c r="D78" s="12"/>
      <c r="E78" s="13"/>
      <c r="F78" s="58"/>
      <c r="G78" s="63">
        <v>1.0</v>
      </c>
      <c r="H78" s="63" t="s">
        <v>95</v>
      </c>
      <c r="I78" s="81" t="str">
        <f t="shared" si="11"/>
        <v>0</v>
      </c>
      <c r="J78" s="84"/>
      <c r="K78" s="5"/>
      <c r="L78" s="4" t="s">
        <v>38</v>
      </c>
      <c r="M78" s="5"/>
      <c r="N78" s="5"/>
      <c r="O78" s="5"/>
      <c r="P78" s="5"/>
      <c r="Q78" s="5"/>
      <c r="R78" s="5"/>
      <c r="S78" s="5"/>
      <c r="T78" s="5"/>
      <c r="U78" s="5"/>
    </row>
    <row r="79" ht="12.75" customHeight="1" outlineLevel="1">
      <c r="A79" s="69" t="s">
        <v>97</v>
      </c>
      <c r="B79" s="12"/>
      <c r="C79" s="12"/>
      <c r="D79" s="12"/>
      <c r="E79" s="13"/>
      <c r="F79" s="58"/>
      <c r="G79" s="63">
        <v>40.0</v>
      </c>
      <c r="H79" s="63" t="s">
        <v>98</v>
      </c>
      <c r="I79" s="81" t="str">
        <f t="shared" si="11"/>
        <v>0</v>
      </c>
      <c r="J79" s="84"/>
      <c r="K79" s="5"/>
      <c r="L79" s="4"/>
      <c r="M79" s="5"/>
      <c r="N79" s="5"/>
      <c r="O79" s="5"/>
      <c r="P79" s="5"/>
      <c r="Q79" s="5"/>
      <c r="R79" s="5"/>
      <c r="S79" s="5"/>
      <c r="T79" s="5"/>
      <c r="U79" s="5"/>
    </row>
    <row r="80" ht="12.75" customHeight="1" outlineLevel="1">
      <c r="A80" s="69" t="s">
        <v>99</v>
      </c>
      <c r="B80" s="12"/>
      <c r="C80" s="12"/>
      <c r="D80" s="12"/>
      <c r="E80" s="13"/>
      <c r="F80" s="58"/>
      <c r="G80" s="63">
        <v>10.0</v>
      </c>
      <c r="H80" s="63" t="s">
        <v>100</v>
      </c>
      <c r="I80" s="81" t="str">
        <f t="shared" si="11"/>
        <v>0</v>
      </c>
      <c r="J80" s="84"/>
      <c r="K80" s="5"/>
      <c r="L80" s="4"/>
      <c r="M80" s="5"/>
      <c r="N80" s="5"/>
      <c r="O80" s="5"/>
      <c r="P80" s="5"/>
      <c r="Q80" s="5"/>
      <c r="R80" s="5"/>
      <c r="S80" s="5"/>
      <c r="T80" s="5"/>
      <c r="U80" s="5"/>
    </row>
    <row r="81" ht="12.75" customHeight="1" outlineLevel="1">
      <c r="A81" s="69" t="s">
        <v>101</v>
      </c>
      <c r="B81" s="12"/>
      <c r="C81" s="12"/>
      <c r="D81" s="12"/>
      <c r="E81" s="13"/>
      <c r="F81" s="58"/>
      <c r="G81" s="63">
        <v>5.0</v>
      </c>
      <c r="H81" s="63" t="s">
        <v>100</v>
      </c>
      <c r="I81" s="81" t="str">
        <f t="shared" si="11"/>
        <v>0</v>
      </c>
      <c r="J81" s="84"/>
      <c r="K81" s="5"/>
      <c r="L81" s="4"/>
      <c r="M81" s="5"/>
      <c r="N81" s="5"/>
      <c r="O81" s="5"/>
      <c r="P81" s="5"/>
      <c r="Q81" s="5"/>
      <c r="R81" s="5"/>
      <c r="S81" s="5"/>
      <c r="T81" s="5"/>
      <c r="U81" s="5"/>
    </row>
    <row r="82" ht="12.75" customHeight="1" outlineLevel="1">
      <c r="A82" s="69" t="s">
        <v>102</v>
      </c>
      <c r="B82" s="12"/>
      <c r="C82" s="12"/>
      <c r="D82" s="12"/>
      <c r="E82" s="13"/>
      <c r="F82" s="58"/>
      <c r="G82" s="63">
        <v>10.0</v>
      </c>
      <c r="H82" s="63" t="s">
        <v>103</v>
      </c>
      <c r="I82" s="81" t="str">
        <f t="shared" si="11"/>
        <v>0</v>
      </c>
      <c r="J82" s="84"/>
      <c r="K82" s="5"/>
      <c r="L82" s="4"/>
      <c r="M82" s="5"/>
      <c r="N82" s="5"/>
      <c r="O82" s="5"/>
      <c r="P82" s="5"/>
      <c r="Q82" s="5"/>
      <c r="R82" s="5"/>
      <c r="S82" s="5"/>
      <c r="T82" s="5"/>
      <c r="U82" s="5"/>
    </row>
    <row r="83" ht="12.75" customHeight="1" outlineLevel="1">
      <c r="A83" s="69" t="s">
        <v>104</v>
      </c>
      <c r="B83" s="12"/>
      <c r="C83" s="12"/>
      <c r="D83" s="12"/>
      <c r="E83" s="13"/>
      <c r="F83" s="58"/>
      <c r="G83" s="63">
        <v>10.0</v>
      </c>
      <c r="H83" s="63" t="s">
        <v>105</v>
      </c>
      <c r="I83" s="81" t="str">
        <f t="shared" si="11"/>
        <v>0</v>
      </c>
      <c r="J83" s="84"/>
      <c r="K83" s="5"/>
      <c r="L83" s="4"/>
      <c r="M83" s="5"/>
      <c r="N83" s="5"/>
      <c r="O83" s="5"/>
      <c r="P83" s="5"/>
      <c r="Q83" s="5"/>
      <c r="R83" s="5"/>
      <c r="S83" s="5"/>
      <c r="T83" s="5"/>
      <c r="U83" s="5"/>
    </row>
    <row r="84" ht="12.75" customHeight="1" outlineLevel="1">
      <c r="A84" s="69" t="s">
        <v>106</v>
      </c>
      <c r="B84" s="12"/>
      <c r="C84" s="12"/>
      <c r="D84" s="12"/>
      <c r="E84" s="13"/>
      <c r="F84" s="58"/>
      <c r="G84" s="63">
        <v>5.0</v>
      </c>
      <c r="H84" s="63" t="s">
        <v>105</v>
      </c>
      <c r="I84" s="81" t="str">
        <f t="shared" si="11"/>
        <v>0</v>
      </c>
      <c r="J84" s="84"/>
      <c r="K84" s="5"/>
      <c r="L84" s="4"/>
      <c r="M84" s="5"/>
      <c r="N84" s="5"/>
      <c r="O84" s="5"/>
      <c r="P84" s="5"/>
      <c r="Q84" s="5"/>
      <c r="R84" s="5"/>
      <c r="S84" s="5"/>
      <c r="T84" s="5"/>
      <c r="U84" s="5"/>
    </row>
    <row r="85" ht="12.75" customHeight="1" outlineLevel="1">
      <c r="A85" s="69" t="s">
        <v>107</v>
      </c>
      <c r="B85" s="12"/>
      <c r="C85" s="12"/>
      <c r="D85" s="12"/>
      <c r="E85" s="13"/>
      <c r="F85" s="58"/>
      <c r="G85" s="63">
        <v>15.0</v>
      </c>
      <c r="H85" s="63" t="s">
        <v>86</v>
      </c>
      <c r="I85" s="81" t="str">
        <f t="shared" si="11"/>
        <v>0</v>
      </c>
      <c r="J85" s="84"/>
      <c r="K85" s="5"/>
      <c r="L85" s="4"/>
      <c r="M85" s="5"/>
      <c r="N85" s="5"/>
      <c r="O85" s="5"/>
      <c r="P85" s="5"/>
      <c r="Q85" s="5"/>
      <c r="R85" s="5"/>
      <c r="S85" s="5"/>
      <c r="T85" s="5"/>
      <c r="U85" s="5"/>
    </row>
    <row r="86" ht="12.75" customHeight="1" outlineLevel="1">
      <c r="A86" s="69" t="s">
        <v>108</v>
      </c>
      <c r="B86" s="12"/>
      <c r="C86" s="12"/>
      <c r="D86" s="12"/>
      <c r="E86" s="13"/>
      <c r="F86" s="58"/>
      <c r="G86" s="63">
        <v>10.0</v>
      </c>
      <c r="H86" s="63" t="s">
        <v>86</v>
      </c>
      <c r="I86" s="81" t="str">
        <f t="shared" si="11"/>
        <v>0</v>
      </c>
      <c r="J86" s="84"/>
      <c r="K86" s="5"/>
      <c r="L86" s="4"/>
      <c r="M86" s="5"/>
      <c r="N86" s="5"/>
      <c r="O86" s="5"/>
      <c r="P86" s="5"/>
      <c r="Q86" s="5"/>
      <c r="R86" s="5"/>
      <c r="S86" s="5"/>
      <c r="T86" s="5"/>
      <c r="U86" s="5"/>
    </row>
    <row r="87" ht="26.25" customHeight="1" outlineLevel="1">
      <c r="A87" s="69" t="s">
        <v>109</v>
      </c>
      <c r="B87" s="12"/>
      <c r="C87" s="12"/>
      <c r="D87" s="12"/>
      <c r="E87" s="13"/>
      <c r="F87" s="58"/>
      <c r="G87" s="63">
        <v>10.0</v>
      </c>
      <c r="H87" s="63" t="s">
        <v>110</v>
      </c>
      <c r="I87" s="81" t="str">
        <f t="shared" si="11"/>
        <v>0</v>
      </c>
      <c r="J87" s="84"/>
      <c r="K87" s="5"/>
      <c r="L87" s="4" t="s">
        <v>38</v>
      </c>
      <c r="M87" s="5"/>
      <c r="N87" s="5"/>
      <c r="O87" s="5"/>
      <c r="P87" s="5"/>
      <c r="Q87" s="5"/>
      <c r="R87" s="5"/>
      <c r="S87" s="5"/>
      <c r="T87" s="5"/>
      <c r="U87" s="5"/>
    </row>
    <row r="88" ht="12.75" customHeight="1" outlineLevel="1">
      <c r="A88" s="69" t="s">
        <v>111</v>
      </c>
      <c r="B88" s="12"/>
      <c r="C88" s="12"/>
      <c r="D88" s="12"/>
      <c r="E88" s="13"/>
      <c r="F88" s="58"/>
      <c r="G88" s="63">
        <v>5.0</v>
      </c>
      <c r="H88" s="63" t="s">
        <v>112</v>
      </c>
      <c r="I88" s="81" t="str">
        <f t="shared" si="11"/>
        <v>0</v>
      </c>
      <c r="J88" s="84"/>
      <c r="K88" s="5"/>
      <c r="L88" s="4"/>
      <c r="M88" s="5"/>
      <c r="N88" s="5"/>
      <c r="O88" s="5"/>
      <c r="P88" s="5"/>
      <c r="Q88" s="5"/>
      <c r="R88" s="5"/>
      <c r="S88" s="5"/>
      <c r="T88" s="5"/>
      <c r="U88" s="5"/>
    </row>
    <row r="89" ht="12.75" customHeight="1" outlineLevel="1">
      <c r="A89" s="69" t="s">
        <v>113</v>
      </c>
      <c r="B89" s="12"/>
      <c r="C89" s="12"/>
      <c r="D89" s="12"/>
      <c r="E89" s="13"/>
      <c r="F89" s="58"/>
      <c r="G89" s="63">
        <v>5.0</v>
      </c>
      <c r="H89" s="63" t="s">
        <v>114</v>
      </c>
      <c r="I89" s="81" t="str">
        <f t="shared" si="11"/>
        <v>0</v>
      </c>
      <c r="J89" s="84"/>
      <c r="K89" s="5"/>
      <c r="L89" s="4"/>
      <c r="M89" s="5"/>
      <c r="N89" s="5"/>
      <c r="O89" s="5"/>
      <c r="P89" s="5"/>
      <c r="Q89" s="5"/>
      <c r="R89" s="5"/>
      <c r="S89" s="5"/>
      <c r="T89" s="5"/>
      <c r="U89" s="5"/>
    </row>
    <row r="90" ht="26.25" customHeight="1" outlineLevel="1">
      <c r="A90" s="69" t="s">
        <v>115</v>
      </c>
      <c r="B90" s="12"/>
      <c r="C90" s="12"/>
      <c r="D90" s="12"/>
      <c r="E90" s="13"/>
      <c r="F90" s="58"/>
      <c r="G90" s="63">
        <v>8.0</v>
      </c>
      <c r="H90" s="63" t="s">
        <v>116</v>
      </c>
      <c r="I90" s="81" t="str">
        <f t="shared" si="11"/>
        <v>0</v>
      </c>
      <c r="J90" s="84"/>
      <c r="K90" s="5"/>
      <c r="L90" s="4" t="s">
        <v>38</v>
      </c>
      <c r="M90" s="5"/>
      <c r="N90" s="5"/>
      <c r="O90" s="5"/>
      <c r="P90" s="5"/>
      <c r="Q90" s="5"/>
      <c r="R90" s="5"/>
      <c r="S90" s="5"/>
      <c r="T90" s="5"/>
      <c r="U90" s="5"/>
    </row>
    <row r="91" ht="12.75" customHeight="1">
      <c r="A91" s="73" t="s">
        <v>117</v>
      </c>
      <c r="B91" s="12"/>
      <c r="C91" s="12"/>
      <c r="D91" s="12"/>
      <c r="E91" s="12"/>
      <c r="F91" s="12"/>
      <c r="G91" s="12"/>
      <c r="H91" s="74"/>
      <c r="I91" s="75" t="str">
        <f>SUM(I56:I90)</f>
        <v>0</v>
      </c>
      <c r="J91" s="76" t="s">
        <v>26</v>
      </c>
      <c r="K91" s="5"/>
      <c r="L91" s="4"/>
      <c r="M91" s="5"/>
      <c r="N91" s="5"/>
      <c r="O91" s="5"/>
      <c r="P91" s="5"/>
      <c r="Q91" s="5"/>
      <c r="R91" s="5"/>
      <c r="S91" s="5"/>
      <c r="T91" s="5"/>
      <c r="U91" s="5"/>
    </row>
    <row r="92" ht="12.75" customHeight="1">
      <c r="A92" s="5"/>
      <c r="B92" s="5"/>
      <c r="C92" s="6"/>
      <c r="D92" s="6"/>
      <c r="E92" s="5"/>
      <c r="F92" s="6"/>
      <c r="G92" s="5"/>
      <c r="H92" s="6"/>
      <c r="I92" s="6"/>
      <c r="J92" s="6"/>
      <c r="K92" s="5"/>
      <c r="L92" s="4"/>
      <c r="M92" s="5"/>
      <c r="N92" s="5"/>
      <c r="O92" s="5"/>
      <c r="P92" s="5"/>
      <c r="Q92" s="5"/>
      <c r="R92" s="5"/>
      <c r="S92" s="5"/>
      <c r="T92" s="5"/>
      <c r="U92" s="5"/>
    </row>
    <row r="93" ht="12.75" customHeight="1">
      <c r="A93" s="53" t="s">
        <v>13</v>
      </c>
      <c r="B93" s="12"/>
      <c r="C93" s="12"/>
      <c r="D93" s="12"/>
      <c r="E93" s="12"/>
      <c r="F93" s="12"/>
      <c r="G93" s="12"/>
      <c r="H93" s="12"/>
      <c r="I93" s="12"/>
      <c r="J93" s="13"/>
      <c r="K93" s="5"/>
      <c r="L93" s="4"/>
      <c r="M93" s="5"/>
      <c r="N93" s="5"/>
      <c r="O93" s="5"/>
      <c r="P93" s="5"/>
      <c r="Q93" s="5"/>
      <c r="R93" s="5"/>
      <c r="S93" s="5"/>
      <c r="T93" s="5"/>
      <c r="U93" s="5"/>
    </row>
    <row r="94" ht="12.75" customHeight="1">
      <c r="A94" s="5"/>
      <c r="B94" s="5"/>
      <c r="C94" s="6"/>
      <c r="D94" s="6"/>
      <c r="E94" s="5"/>
      <c r="F94" s="6"/>
      <c r="G94" s="5"/>
      <c r="H94" s="6"/>
      <c r="I94" s="6"/>
      <c r="J94" s="6"/>
      <c r="K94" s="5"/>
      <c r="L94" s="4"/>
      <c r="M94" s="5"/>
      <c r="N94" s="5"/>
      <c r="O94" s="5"/>
      <c r="P94" s="5"/>
      <c r="Q94" s="5"/>
      <c r="R94" s="5"/>
      <c r="S94" s="5"/>
      <c r="T94" s="5"/>
      <c r="U94" s="5"/>
    </row>
    <row r="95" ht="26.25" customHeight="1" outlineLevel="1">
      <c r="A95" s="55" t="s">
        <v>5</v>
      </c>
      <c r="B95" s="13"/>
      <c r="C95" s="37" t="s">
        <v>57</v>
      </c>
      <c r="D95" s="38" t="s">
        <v>32</v>
      </c>
      <c r="E95" s="13"/>
      <c r="F95" s="47" t="s">
        <v>26</v>
      </c>
      <c r="G95" s="38" t="s">
        <v>118</v>
      </c>
      <c r="H95" s="13"/>
      <c r="I95" s="37" t="s">
        <v>27</v>
      </c>
      <c r="J95" s="47" t="s">
        <v>33</v>
      </c>
      <c r="K95" s="5"/>
      <c r="L95" s="4"/>
      <c r="M95" s="5"/>
      <c r="N95" s="5"/>
      <c r="O95" s="5"/>
      <c r="P95" s="5"/>
      <c r="Q95" s="5"/>
      <c r="R95" s="5"/>
      <c r="S95" s="5"/>
      <c r="T95" s="5"/>
      <c r="U95" s="5"/>
    </row>
    <row r="96" ht="52.5" customHeight="1" outlineLevel="1">
      <c r="A96" s="69" t="s">
        <v>119</v>
      </c>
      <c r="B96" s="13"/>
      <c r="C96" s="58"/>
      <c r="D96" s="63">
        <v>15.0</v>
      </c>
      <c r="E96" s="63" t="s">
        <v>105</v>
      </c>
      <c r="F96" s="81" t="str">
        <f t="shared" ref="F96:F105" si="12">D96*C96</f>
        <v>0</v>
      </c>
      <c r="G96" s="63">
        <v>15.0</v>
      </c>
      <c r="H96" s="63" t="s">
        <v>86</v>
      </c>
      <c r="I96" s="81" t="str">
        <f t="shared" ref="I96:I99" si="13">IF(F96&gt;G96,G96,F96)</f>
        <v>0</v>
      </c>
      <c r="J96" s="84"/>
      <c r="K96" s="5"/>
      <c r="L96" s="4" t="s">
        <v>120</v>
      </c>
      <c r="M96" s="5"/>
      <c r="N96" s="5"/>
      <c r="O96" s="5"/>
      <c r="P96" s="5"/>
      <c r="Q96" s="5"/>
      <c r="R96" s="5"/>
      <c r="S96" s="5"/>
      <c r="T96" s="5"/>
      <c r="U96" s="5"/>
    </row>
    <row r="97" ht="26.25" customHeight="1" outlineLevel="1">
      <c r="A97" s="69" t="s">
        <v>121</v>
      </c>
      <c r="B97" s="13"/>
      <c r="C97" s="58"/>
      <c r="D97" s="63">
        <v>15.0</v>
      </c>
      <c r="E97" s="63" t="s">
        <v>105</v>
      </c>
      <c r="F97" s="81" t="str">
        <f t="shared" si="12"/>
        <v>0</v>
      </c>
      <c r="G97" s="63">
        <v>15.0</v>
      </c>
      <c r="H97" s="63" t="s">
        <v>86</v>
      </c>
      <c r="I97" s="81" t="str">
        <f t="shared" si="13"/>
        <v>0</v>
      </c>
      <c r="J97" s="84"/>
      <c r="K97" s="5"/>
      <c r="L97" s="4" t="s">
        <v>38</v>
      </c>
      <c r="M97" s="5"/>
      <c r="N97" s="5"/>
      <c r="O97" s="5"/>
      <c r="P97" s="5"/>
      <c r="Q97" s="5"/>
      <c r="R97" s="5"/>
      <c r="S97" s="5"/>
      <c r="T97" s="5"/>
      <c r="U97" s="5"/>
    </row>
    <row r="98" ht="26.25" customHeight="1" outlineLevel="1">
      <c r="A98" s="69" t="s">
        <v>122</v>
      </c>
      <c r="B98" s="13"/>
      <c r="C98" s="58"/>
      <c r="D98" s="63">
        <v>10.0</v>
      </c>
      <c r="E98" s="63" t="s">
        <v>105</v>
      </c>
      <c r="F98" s="81" t="str">
        <f t="shared" si="12"/>
        <v>0</v>
      </c>
      <c r="G98" s="63">
        <v>10.0</v>
      </c>
      <c r="H98" s="63" t="s">
        <v>86</v>
      </c>
      <c r="I98" s="81" t="str">
        <f t="shared" si="13"/>
        <v>0</v>
      </c>
      <c r="J98" s="84"/>
      <c r="K98" s="5"/>
      <c r="L98" s="4" t="s">
        <v>38</v>
      </c>
      <c r="M98" s="5"/>
      <c r="N98" s="5"/>
      <c r="O98" s="5"/>
      <c r="P98" s="5"/>
      <c r="Q98" s="5"/>
      <c r="R98" s="5"/>
      <c r="S98" s="5"/>
      <c r="T98" s="5"/>
      <c r="U98" s="5"/>
    </row>
    <row r="99" ht="39.0" customHeight="1" outlineLevel="1">
      <c r="A99" s="69" t="s">
        <v>123</v>
      </c>
      <c r="B99" s="13"/>
      <c r="C99" s="58"/>
      <c r="D99" s="63">
        <v>15.0</v>
      </c>
      <c r="E99" s="63" t="s">
        <v>124</v>
      </c>
      <c r="F99" s="81" t="str">
        <f t="shared" si="12"/>
        <v>0</v>
      </c>
      <c r="G99" s="63">
        <v>15.0</v>
      </c>
      <c r="H99" s="63" t="s">
        <v>86</v>
      </c>
      <c r="I99" s="81" t="str">
        <f t="shared" si="13"/>
        <v>0</v>
      </c>
      <c r="J99" s="84"/>
      <c r="K99" s="5"/>
      <c r="L99" s="4" t="s">
        <v>125</v>
      </c>
      <c r="M99" s="5"/>
      <c r="N99" s="5"/>
      <c r="O99" s="5"/>
      <c r="P99" s="5"/>
      <c r="Q99" s="5"/>
      <c r="R99" s="5"/>
      <c r="S99" s="5"/>
      <c r="T99" s="5"/>
      <c r="U99" s="5"/>
    </row>
    <row r="100" ht="26.25" customHeight="1" outlineLevel="1">
      <c r="A100" s="69" t="s">
        <v>126</v>
      </c>
      <c r="B100" s="13"/>
      <c r="C100" s="58"/>
      <c r="D100" s="63">
        <v>15.0</v>
      </c>
      <c r="E100" s="63" t="s">
        <v>124</v>
      </c>
      <c r="F100" s="81" t="str">
        <f t="shared" si="12"/>
        <v>0</v>
      </c>
      <c r="G100" s="58"/>
      <c r="H100" s="63" t="s">
        <v>127</v>
      </c>
      <c r="I100" s="81" t="str">
        <f t="shared" ref="I100:I101" si="14">F100</f>
        <v>0</v>
      </c>
      <c r="J100" s="84"/>
      <c r="K100" s="5"/>
      <c r="L100" s="4" t="s">
        <v>38</v>
      </c>
      <c r="M100" s="5"/>
      <c r="N100" s="5"/>
      <c r="O100" s="5"/>
      <c r="P100" s="5"/>
      <c r="Q100" s="5"/>
      <c r="R100" s="5"/>
      <c r="S100" s="5"/>
      <c r="T100" s="5"/>
      <c r="U100" s="5"/>
    </row>
    <row r="101" ht="26.25" customHeight="1" outlineLevel="1">
      <c r="A101" s="69" t="s">
        <v>128</v>
      </c>
      <c r="B101" s="13"/>
      <c r="C101" s="58"/>
      <c r="D101" s="63">
        <v>10.0</v>
      </c>
      <c r="E101" s="63" t="s">
        <v>124</v>
      </c>
      <c r="F101" s="81" t="str">
        <f t="shared" si="12"/>
        <v>0</v>
      </c>
      <c r="G101" s="58"/>
      <c r="H101" s="63" t="s">
        <v>127</v>
      </c>
      <c r="I101" s="81" t="str">
        <f t="shared" si="14"/>
        <v>0</v>
      </c>
      <c r="J101" s="84"/>
      <c r="K101" s="5"/>
      <c r="L101" s="4" t="s">
        <v>38</v>
      </c>
      <c r="M101" s="5"/>
      <c r="N101" s="5"/>
      <c r="O101" s="5"/>
      <c r="P101" s="5"/>
      <c r="Q101" s="5"/>
      <c r="R101" s="5"/>
      <c r="S101" s="5"/>
      <c r="T101" s="5"/>
      <c r="U101" s="5"/>
    </row>
    <row r="102" ht="26.25" customHeight="1" outlineLevel="1">
      <c r="A102" s="69" t="s">
        <v>129</v>
      </c>
      <c r="B102" s="13"/>
      <c r="C102" s="58"/>
      <c r="D102" s="63">
        <v>10.0</v>
      </c>
      <c r="E102" s="63" t="s">
        <v>124</v>
      </c>
      <c r="F102" s="81" t="str">
        <f t="shared" si="12"/>
        <v>0</v>
      </c>
      <c r="G102" s="63">
        <v>10.0</v>
      </c>
      <c r="H102" s="63" t="s">
        <v>86</v>
      </c>
      <c r="I102" s="81" t="str">
        <f t="shared" ref="I102:I105" si="15">IF(F102&gt;G102,G102,F102)</f>
        <v>0</v>
      </c>
      <c r="J102" s="84"/>
      <c r="K102" s="5"/>
      <c r="L102" s="4" t="s">
        <v>38</v>
      </c>
      <c r="M102" s="5"/>
      <c r="N102" s="5"/>
      <c r="O102" s="5"/>
      <c r="P102" s="5"/>
      <c r="Q102" s="5"/>
      <c r="R102" s="5"/>
      <c r="S102" s="5"/>
      <c r="T102" s="5"/>
      <c r="U102" s="5"/>
    </row>
    <row r="103" ht="12.75" customHeight="1" outlineLevel="1">
      <c r="A103" s="69" t="s">
        <v>130</v>
      </c>
      <c r="B103" s="13"/>
      <c r="C103" s="58"/>
      <c r="D103" s="63">
        <v>2.0</v>
      </c>
      <c r="E103" s="63" t="s">
        <v>131</v>
      </c>
      <c r="F103" s="81" t="str">
        <f t="shared" si="12"/>
        <v>0</v>
      </c>
      <c r="G103" s="63">
        <v>10.0</v>
      </c>
      <c r="H103" s="63" t="s">
        <v>86</v>
      </c>
      <c r="I103" s="81" t="str">
        <f t="shared" si="15"/>
        <v>0</v>
      </c>
      <c r="J103" s="84"/>
      <c r="K103" s="5"/>
      <c r="L103" s="4"/>
      <c r="M103" s="5"/>
      <c r="N103" s="5"/>
      <c r="O103" s="5"/>
      <c r="P103" s="5"/>
      <c r="Q103" s="5"/>
      <c r="R103" s="5"/>
      <c r="S103" s="5"/>
      <c r="T103" s="5"/>
      <c r="U103" s="5"/>
    </row>
    <row r="104" ht="39.0" customHeight="1" outlineLevel="1">
      <c r="A104" s="69" t="s">
        <v>132</v>
      </c>
      <c r="B104" s="13"/>
      <c r="C104" s="58"/>
      <c r="D104" s="63">
        <v>3.0</v>
      </c>
      <c r="E104" s="63" t="s">
        <v>133</v>
      </c>
      <c r="F104" s="81" t="str">
        <f t="shared" si="12"/>
        <v>0</v>
      </c>
      <c r="G104" s="63">
        <v>15.0</v>
      </c>
      <c r="H104" s="63" t="s">
        <v>86</v>
      </c>
      <c r="I104" s="81" t="str">
        <f t="shared" si="15"/>
        <v>0</v>
      </c>
      <c r="J104" s="84"/>
      <c r="K104" s="5"/>
      <c r="L104" s="4" t="s">
        <v>125</v>
      </c>
      <c r="M104" s="5"/>
      <c r="N104" s="5"/>
      <c r="O104" s="5"/>
      <c r="P104" s="5"/>
      <c r="Q104" s="5"/>
      <c r="R104" s="5"/>
      <c r="S104" s="5"/>
      <c r="T104" s="5"/>
      <c r="U104" s="5"/>
    </row>
    <row r="105" ht="26.25" customHeight="1" outlineLevel="1">
      <c r="A105" s="69" t="s">
        <v>134</v>
      </c>
      <c r="B105" s="13"/>
      <c r="C105" s="58"/>
      <c r="D105" s="63">
        <v>2.0</v>
      </c>
      <c r="E105" s="63" t="s">
        <v>135</v>
      </c>
      <c r="F105" s="81" t="str">
        <f t="shared" si="12"/>
        <v>0</v>
      </c>
      <c r="G105" s="63">
        <v>10.0</v>
      </c>
      <c r="H105" s="63" t="s">
        <v>86</v>
      </c>
      <c r="I105" s="81" t="str">
        <f t="shared" si="15"/>
        <v>0</v>
      </c>
      <c r="J105" s="84"/>
      <c r="K105" s="5"/>
      <c r="L105" s="4" t="s">
        <v>38</v>
      </c>
      <c r="M105" s="5"/>
      <c r="N105" s="5"/>
      <c r="O105" s="5"/>
      <c r="P105" s="5"/>
      <c r="Q105" s="5"/>
      <c r="R105" s="5"/>
      <c r="S105" s="5"/>
      <c r="T105" s="5"/>
      <c r="U105" s="5"/>
    </row>
    <row r="106" ht="26.25" customHeight="1">
      <c r="A106" s="73" t="s">
        <v>136</v>
      </c>
      <c r="B106" s="12"/>
      <c r="C106" s="12"/>
      <c r="D106" s="12"/>
      <c r="E106" s="74"/>
      <c r="F106" s="75" t="str">
        <f>SUM(F96:F105)</f>
        <v>0</v>
      </c>
      <c r="G106" s="90" t="s">
        <v>26</v>
      </c>
      <c r="H106" s="74"/>
      <c r="I106" s="75" t="str">
        <f>SUM(I96:I105)</f>
        <v>0</v>
      </c>
      <c r="J106" s="76" t="s">
        <v>27</v>
      </c>
      <c r="K106" s="5"/>
      <c r="L106" s="4"/>
      <c r="M106" s="5"/>
      <c r="N106" s="5"/>
      <c r="O106" s="5"/>
      <c r="P106" s="5"/>
      <c r="Q106" s="5"/>
      <c r="R106" s="5"/>
      <c r="S106" s="5"/>
      <c r="T106" s="5"/>
      <c r="U106" s="5"/>
    </row>
    <row r="107" ht="13.5" customHeight="1">
      <c r="A107" s="5"/>
      <c r="B107" s="5"/>
      <c r="C107" s="6"/>
      <c r="D107" s="6"/>
      <c r="E107" s="5"/>
      <c r="F107" s="6"/>
      <c r="G107" s="5"/>
      <c r="H107" s="6"/>
      <c r="I107" s="6"/>
      <c r="J107" s="6"/>
      <c r="K107" s="5"/>
      <c r="L107" s="4"/>
      <c r="M107" s="5"/>
      <c r="N107" s="5"/>
      <c r="O107" s="5"/>
      <c r="P107" s="5"/>
      <c r="Q107" s="5"/>
      <c r="R107" s="5"/>
      <c r="S107" s="5"/>
      <c r="T107" s="5"/>
      <c r="U107" s="5"/>
    </row>
    <row r="108" ht="13.5" customHeight="1">
      <c r="A108" s="91" t="s">
        <v>14</v>
      </c>
      <c r="B108" s="92"/>
      <c r="C108" s="92"/>
      <c r="D108" s="92"/>
      <c r="E108" s="92"/>
      <c r="F108" s="92"/>
      <c r="G108" s="92"/>
      <c r="H108" s="92"/>
      <c r="I108" s="92"/>
      <c r="J108" s="93"/>
      <c r="K108" s="5"/>
      <c r="L108" s="4"/>
      <c r="M108" s="5"/>
      <c r="N108" s="5"/>
      <c r="O108" s="5"/>
      <c r="P108" s="5"/>
      <c r="Q108" s="5"/>
      <c r="R108" s="5"/>
      <c r="S108" s="5"/>
      <c r="T108" s="5"/>
      <c r="U108" s="5"/>
    </row>
    <row r="109" ht="12.75" customHeight="1" outlineLevel="1">
      <c r="A109" s="26"/>
      <c r="B109" s="26"/>
      <c r="C109" s="35"/>
      <c r="D109" s="6"/>
      <c r="E109" s="5"/>
      <c r="F109" s="6"/>
      <c r="G109" s="5"/>
      <c r="H109" s="6"/>
      <c r="I109" s="6"/>
      <c r="J109" s="6"/>
      <c r="K109" s="5"/>
      <c r="L109" s="4"/>
      <c r="M109" s="5"/>
      <c r="N109" s="5"/>
      <c r="O109" s="5"/>
      <c r="P109" s="5"/>
      <c r="Q109" s="5"/>
      <c r="R109" s="5"/>
      <c r="S109" s="5"/>
      <c r="T109" s="5"/>
      <c r="U109" s="5"/>
    </row>
    <row r="110" ht="12.75" customHeight="1" outlineLevel="1">
      <c r="A110" s="94" t="s">
        <v>5</v>
      </c>
      <c r="B110" s="12"/>
      <c r="C110" s="12"/>
      <c r="D110" s="12"/>
      <c r="E110" s="12"/>
      <c r="F110" s="13"/>
      <c r="G110" s="95" t="s">
        <v>32</v>
      </c>
      <c r="H110" s="13"/>
      <c r="I110" s="37" t="s">
        <v>26</v>
      </c>
      <c r="J110" s="47" t="s">
        <v>33</v>
      </c>
      <c r="K110" s="5"/>
      <c r="L110" s="4"/>
      <c r="M110" s="4"/>
      <c r="N110" s="96"/>
      <c r="O110" s="5"/>
      <c r="P110" s="5"/>
      <c r="Q110" s="5"/>
      <c r="R110" s="5"/>
      <c r="S110" s="5"/>
      <c r="T110" s="5"/>
      <c r="U110" s="5"/>
    </row>
    <row r="111" ht="26.25" customHeight="1" outlineLevel="1">
      <c r="A111" s="69" t="s">
        <v>137</v>
      </c>
      <c r="B111" s="12"/>
      <c r="C111" s="12"/>
      <c r="D111" s="12"/>
      <c r="E111" s="12"/>
      <c r="F111" s="13"/>
      <c r="G111" s="58"/>
      <c r="H111" s="63" t="s">
        <v>105</v>
      </c>
      <c r="I111" s="97"/>
      <c r="J111" s="97"/>
      <c r="K111" s="5"/>
      <c r="L111" s="4" t="s">
        <v>38</v>
      </c>
      <c r="M111" s="4"/>
      <c r="N111" s="96"/>
      <c r="O111" s="5"/>
      <c r="P111" s="5"/>
      <c r="Q111" s="5"/>
      <c r="R111" s="5"/>
      <c r="S111" s="5"/>
      <c r="T111" s="5"/>
      <c r="U111" s="5"/>
    </row>
    <row r="112" ht="12.75" customHeight="1" outlineLevel="1">
      <c r="A112" s="69" t="s">
        <v>138</v>
      </c>
      <c r="B112" s="12"/>
      <c r="C112" s="12"/>
      <c r="D112" s="12"/>
      <c r="E112" s="12"/>
      <c r="F112" s="13"/>
      <c r="G112" s="58"/>
      <c r="H112" s="63" t="s">
        <v>105</v>
      </c>
      <c r="I112" s="97"/>
      <c r="J112" s="97"/>
      <c r="K112" s="5"/>
      <c r="L112" s="4"/>
      <c r="M112" s="5"/>
      <c r="N112" s="5"/>
      <c r="O112" s="5"/>
      <c r="P112" s="5"/>
      <c r="Q112" s="5"/>
      <c r="R112" s="5"/>
      <c r="S112" s="5"/>
      <c r="T112" s="5"/>
      <c r="U112" s="5"/>
    </row>
    <row r="113" ht="27.0" customHeight="1" outlineLevel="1">
      <c r="A113" s="69" t="s">
        <v>139</v>
      </c>
      <c r="B113" s="12"/>
      <c r="C113" s="12"/>
      <c r="D113" s="12"/>
      <c r="E113" s="12"/>
      <c r="F113" s="13"/>
      <c r="G113" s="58"/>
      <c r="H113" s="63" t="s">
        <v>105</v>
      </c>
      <c r="I113" s="97"/>
      <c r="J113" s="97"/>
      <c r="K113" s="5"/>
      <c r="L113" s="4" t="s">
        <v>38</v>
      </c>
      <c r="M113" s="5"/>
      <c r="N113" s="5"/>
      <c r="O113" s="5"/>
      <c r="P113" s="5"/>
      <c r="Q113" s="5"/>
      <c r="R113" s="5"/>
      <c r="S113" s="5"/>
      <c r="T113" s="5"/>
      <c r="U113" s="5"/>
    </row>
    <row r="114" ht="13.5" customHeight="1">
      <c r="A114" s="98" t="s">
        <v>140</v>
      </c>
      <c r="B114" s="99"/>
      <c r="C114" s="100"/>
      <c r="D114" s="100"/>
      <c r="E114" s="101"/>
      <c r="F114" s="102"/>
      <c r="G114" s="92"/>
      <c r="H114" s="93"/>
      <c r="I114" s="103" t="str">
        <f>SUM(I111:I113)</f>
        <v>0</v>
      </c>
      <c r="J114" s="104" t="s">
        <v>26</v>
      </c>
      <c r="K114" s="5"/>
      <c r="L114" s="4"/>
      <c r="M114" s="5"/>
      <c r="N114" s="5"/>
      <c r="O114" s="5"/>
      <c r="P114" s="5"/>
      <c r="Q114" s="5"/>
      <c r="R114" s="5"/>
      <c r="S114" s="5"/>
      <c r="T114" s="5"/>
      <c r="U114" s="5"/>
    </row>
    <row r="115" ht="13.5" customHeight="1">
      <c r="A115" s="105"/>
      <c r="B115" s="105"/>
      <c r="C115" s="96"/>
      <c r="D115" s="96"/>
      <c r="E115" s="105"/>
      <c r="F115" s="96"/>
      <c r="G115" s="105"/>
      <c r="H115" s="6"/>
      <c r="I115" s="6"/>
      <c r="J115" s="6"/>
      <c r="K115" s="5"/>
      <c r="L115" s="4"/>
      <c r="M115" s="5"/>
      <c r="N115" s="5"/>
      <c r="O115" s="5"/>
      <c r="P115" s="5"/>
      <c r="Q115" s="5"/>
      <c r="R115" s="5"/>
      <c r="S115" s="5"/>
      <c r="T115" s="5"/>
      <c r="U115" s="5"/>
    </row>
    <row r="116" ht="13.5" customHeight="1">
      <c r="A116" s="91" t="s">
        <v>15</v>
      </c>
      <c r="B116" s="92"/>
      <c r="C116" s="92"/>
      <c r="D116" s="92"/>
      <c r="E116" s="92"/>
      <c r="F116" s="92"/>
      <c r="G116" s="92"/>
      <c r="H116" s="92"/>
      <c r="I116" s="92"/>
      <c r="J116" s="93"/>
      <c r="K116" s="5"/>
      <c r="L116" s="4"/>
      <c r="M116" s="5"/>
      <c r="N116" s="5"/>
      <c r="O116" s="5"/>
      <c r="P116" s="5"/>
      <c r="Q116" s="5"/>
      <c r="R116" s="5"/>
      <c r="S116" s="5"/>
      <c r="T116" s="5"/>
      <c r="U116" s="5"/>
    </row>
    <row r="117" ht="12.75" customHeight="1" outlineLevel="1">
      <c r="A117" s="5"/>
      <c r="B117" s="5"/>
      <c r="C117" s="6"/>
      <c r="D117" s="6"/>
      <c r="E117" s="5"/>
      <c r="F117" s="6"/>
      <c r="G117" s="5"/>
      <c r="H117" s="6"/>
      <c r="I117" s="6"/>
      <c r="J117" s="6"/>
      <c r="K117" s="5"/>
      <c r="L117" s="4"/>
      <c r="M117" s="5"/>
      <c r="N117" s="5"/>
      <c r="O117" s="5"/>
      <c r="P117" s="5"/>
      <c r="Q117" s="5"/>
      <c r="R117" s="5"/>
      <c r="S117" s="5"/>
      <c r="T117" s="5"/>
      <c r="U117" s="5"/>
    </row>
    <row r="118" ht="26.25" customHeight="1" outlineLevel="1">
      <c r="A118" s="94" t="s">
        <v>5</v>
      </c>
      <c r="B118" s="74"/>
      <c r="C118" s="106" t="s">
        <v>57</v>
      </c>
      <c r="D118" s="95" t="s">
        <v>32</v>
      </c>
      <c r="E118" s="13"/>
      <c r="F118" s="47" t="s">
        <v>26</v>
      </c>
      <c r="G118" s="107" t="s">
        <v>118</v>
      </c>
      <c r="H118" s="108"/>
      <c r="I118" s="37" t="s">
        <v>27</v>
      </c>
      <c r="J118" s="47" t="s">
        <v>33</v>
      </c>
      <c r="K118" s="5"/>
      <c r="L118" s="4"/>
      <c r="M118" s="5"/>
      <c r="N118" s="5"/>
      <c r="O118" s="5"/>
      <c r="P118" s="5"/>
      <c r="Q118" s="5"/>
      <c r="R118" s="5"/>
      <c r="S118" s="5"/>
      <c r="T118" s="5"/>
      <c r="U118" s="5"/>
    </row>
    <row r="119" ht="12.75" customHeight="1" outlineLevel="1">
      <c r="A119" s="69" t="s">
        <v>141</v>
      </c>
      <c r="B119" s="13"/>
      <c r="C119" s="58"/>
      <c r="D119" s="63">
        <v>10.0</v>
      </c>
      <c r="E119" s="63" t="s">
        <v>105</v>
      </c>
      <c r="F119" s="81" t="str">
        <f t="shared" ref="F119:F136" si="16">D119*C119</f>
        <v>0</v>
      </c>
      <c r="G119" s="85" t="s">
        <v>127</v>
      </c>
      <c r="H119" s="13"/>
      <c r="I119" s="81" t="str">
        <f t="shared" ref="I119:I123" si="17">F119</f>
        <v>0</v>
      </c>
      <c r="J119" s="84"/>
      <c r="K119" s="5"/>
      <c r="L119" s="4"/>
      <c r="M119" s="5"/>
      <c r="N119" s="5"/>
      <c r="O119" s="5"/>
      <c r="P119" s="5"/>
      <c r="Q119" s="5"/>
      <c r="R119" s="5"/>
      <c r="S119" s="5"/>
      <c r="T119" s="5"/>
      <c r="U119" s="5"/>
    </row>
    <row r="120" ht="26.25" customHeight="1" outlineLevel="1">
      <c r="A120" s="69" t="s">
        <v>142</v>
      </c>
      <c r="B120" s="13"/>
      <c r="C120" s="58"/>
      <c r="D120" s="63">
        <v>10.0</v>
      </c>
      <c r="E120" s="63" t="s">
        <v>105</v>
      </c>
      <c r="F120" s="81" t="str">
        <f t="shared" si="16"/>
        <v>0</v>
      </c>
      <c r="G120" s="85" t="s">
        <v>127</v>
      </c>
      <c r="H120" s="13"/>
      <c r="I120" s="81" t="str">
        <f t="shared" si="17"/>
        <v>0</v>
      </c>
      <c r="J120" s="84"/>
      <c r="K120" s="5"/>
      <c r="L120" s="4" t="s">
        <v>38</v>
      </c>
      <c r="M120" s="5"/>
      <c r="N120" s="5"/>
      <c r="O120" s="5"/>
      <c r="P120" s="5"/>
      <c r="Q120" s="5"/>
      <c r="R120" s="5"/>
      <c r="S120" s="5"/>
      <c r="T120" s="5"/>
      <c r="U120" s="5"/>
    </row>
    <row r="121" ht="12.75" customHeight="1" outlineLevel="1">
      <c r="A121" s="69" t="s">
        <v>143</v>
      </c>
      <c r="B121" s="13"/>
      <c r="C121" s="58"/>
      <c r="D121" s="63">
        <v>10.0</v>
      </c>
      <c r="E121" s="63" t="s">
        <v>105</v>
      </c>
      <c r="F121" s="81" t="str">
        <f t="shared" si="16"/>
        <v>0</v>
      </c>
      <c r="G121" s="85" t="s">
        <v>127</v>
      </c>
      <c r="H121" s="13"/>
      <c r="I121" s="81" t="str">
        <f t="shared" si="17"/>
        <v>0</v>
      </c>
      <c r="J121" s="84"/>
      <c r="K121" s="5"/>
      <c r="L121" s="4"/>
      <c r="M121" s="5"/>
      <c r="N121" s="5"/>
      <c r="O121" s="5"/>
      <c r="P121" s="5"/>
      <c r="Q121" s="5"/>
      <c r="R121" s="5"/>
      <c r="S121" s="5"/>
      <c r="T121" s="5"/>
      <c r="U121" s="5"/>
    </row>
    <row r="122" ht="12.75" customHeight="1" outlineLevel="1">
      <c r="A122" s="69" t="s">
        <v>144</v>
      </c>
      <c r="B122" s="13"/>
      <c r="C122" s="58"/>
      <c r="D122" s="63">
        <v>10.0</v>
      </c>
      <c r="E122" s="63" t="s">
        <v>105</v>
      </c>
      <c r="F122" s="81" t="str">
        <f t="shared" si="16"/>
        <v>0</v>
      </c>
      <c r="G122" s="85" t="s">
        <v>127</v>
      </c>
      <c r="H122" s="13"/>
      <c r="I122" s="81" t="str">
        <f t="shared" si="17"/>
        <v>0</v>
      </c>
      <c r="J122" s="84"/>
      <c r="K122" s="5"/>
      <c r="L122" s="4"/>
      <c r="M122" s="5"/>
      <c r="N122" s="5"/>
      <c r="O122" s="5"/>
      <c r="P122" s="5"/>
      <c r="Q122" s="5"/>
      <c r="R122" s="5"/>
      <c r="S122" s="5"/>
      <c r="T122" s="5"/>
      <c r="U122" s="5"/>
    </row>
    <row r="123" ht="12.75" customHeight="1" outlineLevel="1">
      <c r="A123" s="69" t="s">
        <v>145</v>
      </c>
      <c r="B123" s="13"/>
      <c r="C123" s="58"/>
      <c r="D123" s="63">
        <v>5.0</v>
      </c>
      <c r="E123" s="63" t="s">
        <v>105</v>
      </c>
      <c r="F123" s="81" t="str">
        <f t="shared" si="16"/>
        <v>0</v>
      </c>
      <c r="G123" s="85" t="s">
        <v>127</v>
      </c>
      <c r="H123" s="13"/>
      <c r="I123" s="81" t="str">
        <f t="shared" si="17"/>
        <v>0</v>
      </c>
      <c r="J123" s="84"/>
      <c r="K123" s="5"/>
      <c r="L123" s="4"/>
      <c r="M123" s="5"/>
      <c r="N123" s="5"/>
      <c r="O123" s="5"/>
      <c r="P123" s="5"/>
      <c r="Q123" s="5"/>
      <c r="R123" s="5"/>
      <c r="S123" s="5"/>
      <c r="T123" s="5"/>
      <c r="U123" s="5"/>
    </row>
    <row r="124" ht="12.75" customHeight="1" outlineLevel="1">
      <c r="A124" s="69" t="s">
        <v>216</v>
      </c>
      <c r="B124" s="13"/>
      <c r="C124" s="58"/>
      <c r="D124" s="63">
        <v>20.0</v>
      </c>
      <c r="E124" s="63" t="s">
        <v>147</v>
      </c>
      <c r="F124" s="81" t="str">
        <f t="shared" si="16"/>
        <v>0</v>
      </c>
      <c r="G124" s="63">
        <v>20.0</v>
      </c>
      <c r="H124" s="63" t="s">
        <v>86</v>
      </c>
      <c r="I124" s="81" t="str">
        <f t="shared" ref="I124:I130" si="18">IF(F124&gt;G124,G124,F124)</f>
        <v>0</v>
      </c>
      <c r="J124" s="84"/>
      <c r="K124" s="5"/>
      <c r="L124" s="4"/>
      <c r="M124" s="5"/>
      <c r="N124" s="5"/>
      <c r="O124" s="5"/>
      <c r="P124" s="5"/>
      <c r="Q124" s="5"/>
      <c r="R124" s="5"/>
      <c r="S124" s="5"/>
      <c r="T124" s="5"/>
      <c r="U124" s="5"/>
    </row>
    <row r="125" ht="26.25" customHeight="1" outlineLevel="1">
      <c r="A125" s="69" t="s">
        <v>148</v>
      </c>
      <c r="B125" s="13"/>
      <c r="C125" s="58"/>
      <c r="D125" s="63">
        <v>10.0</v>
      </c>
      <c r="E125" s="63" t="s">
        <v>149</v>
      </c>
      <c r="F125" s="81" t="str">
        <f t="shared" si="16"/>
        <v>0</v>
      </c>
      <c r="G125" s="63">
        <v>10.0</v>
      </c>
      <c r="H125" s="63" t="s">
        <v>86</v>
      </c>
      <c r="I125" s="81" t="str">
        <f t="shared" si="18"/>
        <v>0</v>
      </c>
      <c r="J125" s="84"/>
      <c r="K125" s="5"/>
      <c r="L125" s="4" t="s">
        <v>38</v>
      </c>
      <c r="M125" s="5"/>
      <c r="N125" s="5"/>
      <c r="O125" s="5"/>
      <c r="P125" s="5"/>
      <c r="Q125" s="5"/>
      <c r="R125" s="5"/>
      <c r="S125" s="5"/>
      <c r="T125" s="5"/>
      <c r="U125" s="5"/>
    </row>
    <row r="126" ht="12.75" customHeight="1" outlineLevel="1">
      <c r="A126" s="69" t="s">
        <v>150</v>
      </c>
      <c r="B126" s="13"/>
      <c r="C126" s="58"/>
      <c r="D126" s="63">
        <v>10.0</v>
      </c>
      <c r="E126" s="63" t="s">
        <v>151</v>
      </c>
      <c r="F126" s="81" t="str">
        <f t="shared" si="16"/>
        <v>0</v>
      </c>
      <c r="G126" s="63">
        <v>10.0</v>
      </c>
      <c r="H126" s="63" t="s">
        <v>86</v>
      </c>
      <c r="I126" s="81" t="str">
        <f t="shared" si="18"/>
        <v>0</v>
      </c>
      <c r="J126" s="84"/>
      <c r="K126" s="5"/>
      <c r="L126" s="4"/>
      <c r="M126" s="5"/>
      <c r="N126" s="5"/>
      <c r="O126" s="5"/>
      <c r="P126" s="5"/>
      <c r="Q126" s="5"/>
      <c r="R126" s="5"/>
      <c r="S126" s="5"/>
      <c r="T126" s="5"/>
      <c r="U126" s="5"/>
    </row>
    <row r="127" ht="12.75" customHeight="1" outlineLevel="1">
      <c r="A127" s="69" t="s">
        <v>152</v>
      </c>
      <c r="B127" s="13"/>
      <c r="C127" s="58"/>
      <c r="D127" s="63">
        <v>10.0</v>
      </c>
      <c r="E127" s="63" t="s">
        <v>86</v>
      </c>
      <c r="F127" s="81" t="str">
        <f t="shared" si="16"/>
        <v>0</v>
      </c>
      <c r="G127" s="63">
        <v>10.0</v>
      </c>
      <c r="H127" s="63" t="s">
        <v>86</v>
      </c>
      <c r="I127" s="81" t="str">
        <f t="shared" si="18"/>
        <v>0</v>
      </c>
      <c r="J127" s="84"/>
      <c r="K127" s="5"/>
      <c r="L127" s="4"/>
      <c r="M127" s="5"/>
      <c r="N127" s="5"/>
      <c r="O127" s="5"/>
      <c r="P127" s="5"/>
      <c r="Q127" s="5"/>
      <c r="R127" s="5"/>
      <c r="S127" s="5"/>
      <c r="T127" s="5"/>
      <c r="U127" s="5"/>
    </row>
    <row r="128" ht="12.75" customHeight="1" outlineLevel="1">
      <c r="A128" s="69" t="s">
        <v>153</v>
      </c>
      <c r="B128" s="13"/>
      <c r="C128" s="58"/>
      <c r="D128" s="63">
        <v>3.0</v>
      </c>
      <c r="E128" s="63" t="s">
        <v>154</v>
      </c>
      <c r="F128" s="81" t="str">
        <f t="shared" si="16"/>
        <v>0</v>
      </c>
      <c r="G128" s="63">
        <v>9.0</v>
      </c>
      <c r="H128" s="63" t="s">
        <v>86</v>
      </c>
      <c r="I128" s="81" t="str">
        <f t="shared" si="18"/>
        <v>0</v>
      </c>
      <c r="J128" s="84"/>
      <c r="K128" s="5"/>
      <c r="L128" s="4"/>
      <c r="M128" s="5"/>
      <c r="N128" s="5"/>
      <c r="O128" s="5"/>
      <c r="P128" s="5"/>
      <c r="Q128" s="5"/>
      <c r="R128" s="5"/>
      <c r="S128" s="5"/>
      <c r="T128" s="5"/>
      <c r="U128" s="5"/>
    </row>
    <row r="129" ht="12.75" customHeight="1" outlineLevel="1">
      <c r="A129" s="69" t="s">
        <v>155</v>
      </c>
      <c r="B129" s="13"/>
      <c r="C129" s="58"/>
      <c r="D129" s="63">
        <v>2.0</v>
      </c>
      <c r="E129" s="63" t="s">
        <v>105</v>
      </c>
      <c r="F129" s="81" t="str">
        <f t="shared" si="16"/>
        <v>0</v>
      </c>
      <c r="G129" s="85" t="s">
        <v>127</v>
      </c>
      <c r="H129" s="13"/>
      <c r="I129" s="81" t="str">
        <f t="shared" si="18"/>
        <v>0</v>
      </c>
      <c r="J129" s="84"/>
      <c r="K129" s="5"/>
      <c r="L129" s="4"/>
      <c r="M129" s="5"/>
      <c r="N129" s="5"/>
      <c r="O129" s="5"/>
      <c r="P129" s="5"/>
      <c r="Q129" s="5"/>
      <c r="R129" s="5"/>
      <c r="S129" s="5"/>
      <c r="T129" s="5"/>
      <c r="U129" s="5"/>
    </row>
    <row r="130" ht="12.75" customHeight="1" outlineLevel="1">
      <c r="A130" s="69" t="s">
        <v>156</v>
      </c>
      <c r="B130" s="13"/>
      <c r="C130" s="58"/>
      <c r="D130" s="63">
        <v>2.0</v>
      </c>
      <c r="E130" s="63" t="s">
        <v>59</v>
      </c>
      <c r="F130" s="81" t="str">
        <f t="shared" si="16"/>
        <v>0</v>
      </c>
      <c r="G130" s="63">
        <v>10.0</v>
      </c>
      <c r="H130" s="63" t="s">
        <v>86</v>
      </c>
      <c r="I130" s="81" t="str">
        <f t="shared" si="18"/>
        <v>0</v>
      </c>
      <c r="J130" s="84"/>
      <c r="K130" s="5"/>
      <c r="L130" s="4"/>
      <c r="M130" s="5"/>
      <c r="N130" s="5"/>
      <c r="O130" s="5"/>
      <c r="P130" s="5"/>
      <c r="Q130" s="5"/>
      <c r="R130" s="5"/>
      <c r="S130" s="5"/>
      <c r="T130" s="5"/>
      <c r="U130" s="5"/>
    </row>
    <row r="131" ht="26.25" customHeight="1" outlineLevel="1">
      <c r="A131" s="69" t="s">
        <v>157</v>
      </c>
      <c r="B131" s="13"/>
      <c r="C131" s="58"/>
      <c r="D131" s="63">
        <v>5.0</v>
      </c>
      <c r="E131" s="63" t="s">
        <v>105</v>
      </c>
      <c r="F131" s="81" t="str">
        <f t="shared" si="16"/>
        <v>0</v>
      </c>
      <c r="G131" s="85" t="s">
        <v>127</v>
      </c>
      <c r="H131" s="13"/>
      <c r="I131" s="81" t="str">
        <f>F131</f>
        <v>0</v>
      </c>
      <c r="J131" s="84"/>
      <c r="K131" s="5"/>
      <c r="L131" s="4" t="s">
        <v>38</v>
      </c>
      <c r="M131" s="5"/>
      <c r="N131" s="5"/>
      <c r="O131" s="5"/>
      <c r="P131" s="5"/>
      <c r="Q131" s="5"/>
      <c r="R131" s="5"/>
      <c r="S131" s="5"/>
      <c r="T131" s="5"/>
      <c r="U131" s="5"/>
    </row>
    <row r="132" ht="39.0" customHeight="1" outlineLevel="1">
      <c r="A132" s="69" t="s">
        <v>217</v>
      </c>
      <c r="B132" s="13"/>
      <c r="C132" s="58"/>
      <c r="D132" s="63">
        <v>10.0</v>
      </c>
      <c r="E132" s="63" t="s">
        <v>105</v>
      </c>
      <c r="F132" s="81" t="str">
        <f t="shared" si="16"/>
        <v>0</v>
      </c>
      <c r="G132" s="63">
        <v>10.0</v>
      </c>
      <c r="H132" s="63" t="s">
        <v>86</v>
      </c>
      <c r="I132" s="81" t="str">
        <f t="shared" ref="I132:I133" si="19">IF(F132&gt;G132,G132,F132)</f>
        <v>0</v>
      </c>
      <c r="J132" s="84"/>
      <c r="K132" s="5"/>
      <c r="L132" s="4" t="s">
        <v>125</v>
      </c>
      <c r="M132" s="5"/>
      <c r="N132" s="5"/>
      <c r="O132" s="5"/>
      <c r="P132" s="5"/>
      <c r="Q132" s="5"/>
      <c r="R132" s="5"/>
      <c r="S132" s="5"/>
      <c r="T132" s="5"/>
      <c r="U132" s="5"/>
    </row>
    <row r="133" ht="39.0" customHeight="1" outlineLevel="1">
      <c r="A133" s="69" t="s">
        <v>218</v>
      </c>
      <c r="B133" s="13"/>
      <c r="C133" s="58"/>
      <c r="D133" s="63">
        <v>5.0</v>
      </c>
      <c r="E133" s="63" t="s">
        <v>105</v>
      </c>
      <c r="F133" s="81" t="str">
        <f t="shared" si="16"/>
        <v>0</v>
      </c>
      <c r="G133" s="63">
        <v>5.0</v>
      </c>
      <c r="H133" s="63" t="s">
        <v>86</v>
      </c>
      <c r="I133" s="81" t="str">
        <f t="shared" si="19"/>
        <v>0</v>
      </c>
      <c r="J133" s="84"/>
      <c r="K133" s="5"/>
      <c r="L133" s="4" t="s">
        <v>125</v>
      </c>
      <c r="M133" s="5"/>
      <c r="N133" s="5"/>
      <c r="O133" s="5"/>
      <c r="P133" s="5"/>
      <c r="Q133" s="5"/>
      <c r="R133" s="5"/>
      <c r="S133" s="5"/>
      <c r="T133" s="5"/>
      <c r="U133" s="5"/>
    </row>
    <row r="134" ht="26.25" customHeight="1" outlineLevel="1">
      <c r="A134" s="69" t="s">
        <v>160</v>
      </c>
      <c r="B134" s="13"/>
      <c r="C134" s="58"/>
      <c r="D134" s="63">
        <v>5.0</v>
      </c>
      <c r="E134" s="63" t="s">
        <v>161</v>
      </c>
      <c r="F134" s="81" t="str">
        <f t="shared" si="16"/>
        <v>0</v>
      </c>
      <c r="G134" s="85" t="s">
        <v>127</v>
      </c>
      <c r="H134" s="13"/>
      <c r="I134" s="81" t="str">
        <f t="shared" ref="I134:I136" si="20">F134</f>
        <v>0</v>
      </c>
      <c r="J134" s="84"/>
      <c r="K134" s="5"/>
      <c r="L134" s="4" t="s">
        <v>38</v>
      </c>
      <c r="M134" s="5"/>
      <c r="N134" s="5"/>
      <c r="O134" s="5"/>
      <c r="P134" s="5"/>
      <c r="Q134" s="5"/>
      <c r="R134" s="5"/>
      <c r="S134" s="5"/>
      <c r="T134" s="5"/>
      <c r="U134" s="5"/>
    </row>
    <row r="135" ht="26.25" customHeight="1" outlineLevel="1">
      <c r="A135" s="69" t="s">
        <v>219</v>
      </c>
      <c r="B135" s="13"/>
      <c r="C135" s="58"/>
      <c r="D135" s="63">
        <v>10.0</v>
      </c>
      <c r="E135" s="63" t="s">
        <v>105</v>
      </c>
      <c r="F135" s="81" t="str">
        <f t="shared" si="16"/>
        <v>0</v>
      </c>
      <c r="G135" s="85" t="s">
        <v>127</v>
      </c>
      <c r="H135" s="13"/>
      <c r="I135" s="81" t="str">
        <f t="shared" si="20"/>
        <v>0</v>
      </c>
      <c r="J135" s="84"/>
      <c r="K135" s="5"/>
      <c r="L135" s="4" t="s">
        <v>38</v>
      </c>
      <c r="M135" s="5"/>
      <c r="N135" s="5"/>
      <c r="O135" s="5"/>
      <c r="P135" s="5"/>
      <c r="Q135" s="5"/>
      <c r="R135" s="5"/>
      <c r="S135" s="5"/>
      <c r="T135" s="5"/>
      <c r="U135" s="5"/>
    </row>
    <row r="136" ht="39.75" customHeight="1" outlineLevel="1">
      <c r="A136" s="69" t="s">
        <v>220</v>
      </c>
      <c r="B136" s="13"/>
      <c r="C136" s="58"/>
      <c r="D136" s="63">
        <v>5.0</v>
      </c>
      <c r="E136" s="63" t="s">
        <v>105</v>
      </c>
      <c r="F136" s="81" t="str">
        <f t="shared" si="16"/>
        <v>0</v>
      </c>
      <c r="G136" s="85" t="s">
        <v>127</v>
      </c>
      <c r="H136" s="13"/>
      <c r="I136" s="81" t="str">
        <f t="shared" si="20"/>
        <v>0</v>
      </c>
      <c r="J136" s="84"/>
      <c r="K136" s="5"/>
      <c r="L136" s="4" t="s">
        <v>125</v>
      </c>
      <c r="M136" s="5"/>
      <c r="N136" s="5"/>
      <c r="O136" s="5"/>
      <c r="P136" s="5"/>
      <c r="Q136" s="5"/>
      <c r="R136" s="5"/>
      <c r="S136" s="5"/>
      <c r="T136" s="5"/>
      <c r="U136" s="5"/>
    </row>
    <row r="137" ht="13.5" customHeight="1">
      <c r="A137" s="98" t="s">
        <v>164</v>
      </c>
      <c r="B137" s="99"/>
      <c r="C137" s="100"/>
      <c r="D137" s="100"/>
      <c r="E137" s="101"/>
      <c r="F137" s="102"/>
      <c r="G137" s="92"/>
      <c r="H137" s="93"/>
      <c r="I137" s="103" t="str">
        <f>SUM(I119:I136)</f>
        <v>0</v>
      </c>
      <c r="J137" s="104" t="s">
        <v>26</v>
      </c>
      <c r="K137" s="5"/>
      <c r="L137" s="4"/>
      <c r="M137" s="5"/>
      <c r="N137" s="5"/>
      <c r="O137" s="5"/>
      <c r="P137" s="5"/>
      <c r="Q137" s="5"/>
      <c r="R137" s="5"/>
      <c r="S137" s="5"/>
      <c r="T137" s="5"/>
      <c r="U137" s="5"/>
    </row>
    <row r="138" ht="12.75" customHeight="1">
      <c r="A138" s="5"/>
      <c r="B138" s="5"/>
      <c r="C138" s="6"/>
      <c r="D138" s="6"/>
      <c r="E138" s="5"/>
      <c r="F138" s="6"/>
      <c r="G138" s="5"/>
      <c r="H138" s="6"/>
      <c r="I138" s="6"/>
      <c r="J138" s="6"/>
      <c r="K138" s="5"/>
      <c r="L138" s="4"/>
      <c r="M138" s="5"/>
      <c r="N138" s="5"/>
      <c r="O138" s="5"/>
      <c r="P138" s="5"/>
      <c r="Q138" s="5"/>
      <c r="R138" s="5"/>
      <c r="S138" s="5"/>
      <c r="T138" s="5"/>
      <c r="U138" s="5"/>
    </row>
    <row r="139" ht="12.75" customHeight="1">
      <c r="A139" s="53" t="s">
        <v>16</v>
      </c>
      <c r="B139" s="12"/>
      <c r="C139" s="12"/>
      <c r="D139" s="12"/>
      <c r="E139" s="12"/>
      <c r="F139" s="12"/>
      <c r="G139" s="12"/>
      <c r="H139" s="12"/>
      <c r="I139" s="12"/>
      <c r="J139" s="13"/>
      <c r="K139" s="5"/>
      <c r="L139" s="4"/>
      <c r="M139" s="5"/>
      <c r="N139" s="5"/>
      <c r="O139" s="5"/>
      <c r="P139" s="5"/>
      <c r="Q139" s="5"/>
      <c r="R139" s="5"/>
      <c r="S139" s="5"/>
      <c r="T139" s="5"/>
      <c r="U139" s="5"/>
    </row>
    <row r="140" ht="12.75" customHeight="1">
      <c r="A140" s="5"/>
      <c r="B140" s="5"/>
      <c r="C140" s="6"/>
      <c r="D140" s="6"/>
      <c r="E140" s="5"/>
      <c r="F140" s="6"/>
      <c r="G140" s="5"/>
      <c r="H140" s="6"/>
      <c r="I140" s="6"/>
      <c r="J140" s="6"/>
      <c r="K140" s="5"/>
      <c r="L140" s="4"/>
      <c r="M140" s="5"/>
      <c r="N140" s="5"/>
      <c r="O140" s="5"/>
      <c r="P140" s="5"/>
      <c r="Q140" s="5"/>
      <c r="R140" s="5"/>
      <c r="S140" s="5"/>
      <c r="T140" s="5"/>
      <c r="U140" s="5"/>
    </row>
    <row r="141" ht="26.25" customHeight="1" outlineLevel="1">
      <c r="A141" s="94" t="s">
        <v>5</v>
      </c>
      <c r="B141" s="13"/>
      <c r="C141" s="106" t="s">
        <v>57</v>
      </c>
      <c r="D141" s="95" t="s">
        <v>32</v>
      </c>
      <c r="E141" s="13"/>
      <c r="F141" s="47" t="s">
        <v>26</v>
      </c>
      <c r="G141" s="95" t="s">
        <v>118</v>
      </c>
      <c r="H141" s="13"/>
      <c r="I141" s="37" t="s">
        <v>27</v>
      </c>
      <c r="J141" s="47" t="s">
        <v>33</v>
      </c>
      <c r="K141" s="5"/>
      <c r="L141" s="4"/>
      <c r="M141" s="5"/>
      <c r="N141" s="5"/>
      <c r="O141" s="5"/>
      <c r="P141" s="5"/>
      <c r="Q141" s="5"/>
      <c r="R141" s="5"/>
      <c r="S141" s="5"/>
      <c r="T141" s="5"/>
      <c r="U141" s="5"/>
    </row>
    <row r="142" ht="26.25" customHeight="1" outlineLevel="1">
      <c r="A142" s="69" t="s">
        <v>165</v>
      </c>
      <c r="B142" s="13"/>
      <c r="C142" s="58"/>
      <c r="D142" s="63">
        <v>5.0</v>
      </c>
      <c r="E142" s="63" t="s">
        <v>149</v>
      </c>
      <c r="F142" s="81" t="str">
        <f t="shared" ref="F142:F173" si="21">D142*C142</f>
        <v>0</v>
      </c>
      <c r="G142" s="63">
        <v>5.0</v>
      </c>
      <c r="H142" s="81" t="s">
        <v>86</v>
      </c>
      <c r="I142" s="81" t="str">
        <f t="shared" ref="I142:I143" si="22">IF(F142&gt;G142,G142,F142)</f>
        <v>0</v>
      </c>
      <c r="J142" s="84"/>
      <c r="K142" s="5"/>
      <c r="L142" s="4" t="s">
        <v>38</v>
      </c>
      <c r="M142" s="5"/>
      <c r="N142" s="5"/>
      <c r="O142" s="5"/>
      <c r="P142" s="5"/>
      <c r="Q142" s="5"/>
      <c r="R142" s="5"/>
      <c r="S142" s="5"/>
      <c r="T142" s="5"/>
      <c r="U142" s="5"/>
    </row>
    <row r="143" ht="26.25" customHeight="1" outlineLevel="1">
      <c r="A143" s="69" t="s">
        <v>166</v>
      </c>
      <c r="B143" s="13"/>
      <c r="C143" s="58"/>
      <c r="D143" s="63">
        <v>5.0</v>
      </c>
      <c r="E143" s="63" t="s">
        <v>151</v>
      </c>
      <c r="F143" s="81" t="str">
        <f t="shared" si="21"/>
        <v>0</v>
      </c>
      <c r="G143" s="63">
        <v>5.0</v>
      </c>
      <c r="H143" s="81" t="s">
        <v>86</v>
      </c>
      <c r="I143" s="81" t="str">
        <f t="shared" si="22"/>
        <v>0</v>
      </c>
      <c r="J143" s="84"/>
      <c r="K143" s="5"/>
      <c r="L143" s="4" t="s">
        <v>38</v>
      </c>
      <c r="M143" s="5"/>
      <c r="N143" s="5"/>
      <c r="O143" s="5"/>
      <c r="P143" s="5"/>
      <c r="Q143" s="5"/>
      <c r="R143" s="5"/>
      <c r="S143" s="5"/>
      <c r="T143" s="5"/>
      <c r="U143" s="5"/>
    </row>
    <row r="144" ht="12.75" customHeight="1" outlineLevel="1">
      <c r="A144" s="69" t="s">
        <v>167</v>
      </c>
      <c r="B144" s="13"/>
      <c r="C144" s="58"/>
      <c r="D144" s="63">
        <v>5.0</v>
      </c>
      <c r="E144" s="63" t="s">
        <v>59</v>
      </c>
      <c r="F144" s="81" t="str">
        <f t="shared" si="21"/>
        <v>0</v>
      </c>
      <c r="G144" s="63">
        <v>3.0</v>
      </c>
      <c r="H144" s="81" t="s">
        <v>168</v>
      </c>
      <c r="I144" s="81" t="str">
        <f>IF(C144&gt;G144,G144*D144,F144)</f>
        <v>0</v>
      </c>
      <c r="J144" s="84"/>
      <c r="K144" s="5"/>
      <c r="L144" s="4"/>
      <c r="M144" s="5"/>
      <c r="N144" s="5"/>
      <c r="O144" s="5"/>
      <c r="P144" s="5"/>
      <c r="Q144" s="5"/>
      <c r="R144" s="5"/>
      <c r="S144" s="5"/>
      <c r="T144" s="5"/>
      <c r="U144" s="5"/>
    </row>
    <row r="145" ht="12.75" customHeight="1" outlineLevel="1">
      <c r="A145" s="69" t="s">
        <v>169</v>
      </c>
      <c r="B145" s="13"/>
      <c r="C145" s="58"/>
      <c r="D145" s="63">
        <v>5.0</v>
      </c>
      <c r="E145" s="63" t="s">
        <v>170</v>
      </c>
      <c r="F145" s="81" t="str">
        <f t="shared" si="21"/>
        <v>0</v>
      </c>
      <c r="G145" s="63">
        <v>5.0</v>
      </c>
      <c r="H145" s="81" t="s">
        <v>86</v>
      </c>
      <c r="I145" s="81" t="str">
        <f t="shared" ref="I145:I173" si="23">IF(F145&gt;G145,G145,F145)</f>
        <v>0</v>
      </c>
      <c r="J145" s="84"/>
      <c r="K145" s="5"/>
      <c r="L145" s="4"/>
      <c r="M145" s="5"/>
      <c r="N145" s="5"/>
      <c r="O145" s="5"/>
      <c r="P145" s="5"/>
      <c r="Q145" s="5"/>
      <c r="R145" s="5"/>
      <c r="S145" s="5"/>
      <c r="T145" s="5"/>
      <c r="U145" s="5"/>
    </row>
    <row r="146" ht="12.75" customHeight="1" outlineLevel="1">
      <c r="A146" s="69" t="s">
        <v>171</v>
      </c>
      <c r="B146" s="13"/>
      <c r="C146" s="58"/>
      <c r="D146" s="63">
        <v>5.0</v>
      </c>
      <c r="E146" s="63" t="s">
        <v>172</v>
      </c>
      <c r="F146" s="81" t="str">
        <f t="shared" si="21"/>
        <v>0</v>
      </c>
      <c r="G146" s="63">
        <v>5.0</v>
      </c>
      <c r="H146" s="81" t="s">
        <v>86</v>
      </c>
      <c r="I146" s="81" t="str">
        <f t="shared" si="23"/>
        <v>0</v>
      </c>
      <c r="J146" s="84"/>
      <c r="K146" s="5"/>
      <c r="L146" s="4"/>
      <c r="M146" s="5"/>
      <c r="N146" s="5"/>
      <c r="O146" s="5"/>
      <c r="P146" s="5"/>
      <c r="Q146" s="5"/>
      <c r="R146" s="5"/>
      <c r="S146" s="5"/>
      <c r="T146" s="5"/>
      <c r="U146" s="5"/>
    </row>
    <row r="147" ht="12.75" customHeight="1" outlineLevel="1">
      <c r="A147" s="69" t="s">
        <v>173</v>
      </c>
      <c r="B147" s="13"/>
      <c r="C147" s="58"/>
      <c r="D147" s="63">
        <v>5.0</v>
      </c>
      <c r="E147" s="63" t="s">
        <v>174</v>
      </c>
      <c r="F147" s="81" t="str">
        <f t="shared" si="21"/>
        <v>0</v>
      </c>
      <c r="G147" s="63">
        <v>5.0</v>
      </c>
      <c r="H147" s="81" t="s">
        <v>86</v>
      </c>
      <c r="I147" s="81" t="str">
        <f t="shared" si="23"/>
        <v>0</v>
      </c>
      <c r="J147" s="84"/>
      <c r="K147" s="5"/>
      <c r="L147" s="4"/>
      <c r="M147" s="5"/>
      <c r="N147" s="5"/>
      <c r="O147" s="5"/>
      <c r="P147" s="5"/>
      <c r="Q147" s="5"/>
      <c r="R147" s="5"/>
      <c r="S147" s="5"/>
      <c r="T147" s="5"/>
      <c r="U147" s="5"/>
    </row>
    <row r="148" ht="12.75" customHeight="1" outlineLevel="1">
      <c r="A148" s="69" t="s">
        <v>175</v>
      </c>
      <c r="B148" s="13"/>
      <c r="C148" s="58"/>
      <c r="D148" s="63">
        <v>3.0</v>
      </c>
      <c r="E148" s="63" t="s">
        <v>59</v>
      </c>
      <c r="F148" s="81" t="str">
        <f t="shared" si="21"/>
        <v>0</v>
      </c>
      <c r="G148" s="63">
        <v>6.0</v>
      </c>
      <c r="H148" s="81" t="s">
        <v>86</v>
      </c>
      <c r="I148" s="81" t="str">
        <f t="shared" si="23"/>
        <v>0</v>
      </c>
      <c r="J148" s="84"/>
      <c r="K148" s="5"/>
      <c r="L148" s="4"/>
      <c r="M148" s="5"/>
      <c r="N148" s="5"/>
      <c r="O148" s="5"/>
      <c r="P148" s="5"/>
      <c r="Q148" s="5"/>
      <c r="R148" s="5"/>
      <c r="S148" s="5"/>
      <c r="T148" s="5"/>
      <c r="U148" s="5"/>
    </row>
    <row r="149" ht="12.75" customHeight="1" outlineLevel="1">
      <c r="A149" s="69" t="s">
        <v>176</v>
      </c>
      <c r="B149" s="13"/>
      <c r="C149" s="58"/>
      <c r="D149" s="63">
        <v>2.0</v>
      </c>
      <c r="E149" s="63" t="s">
        <v>59</v>
      </c>
      <c r="F149" s="81" t="str">
        <f t="shared" si="21"/>
        <v>0</v>
      </c>
      <c r="G149" s="63">
        <v>6.0</v>
      </c>
      <c r="H149" s="81" t="s">
        <v>86</v>
      </c>
      <c r="I149" s="81" t="str">
        <f t="shared" si="23"/>
        <v>0</v>
      </c>
      <c r="J149" s="84"/>
      <c r="K149" s="5"/>
      <c r="L149" s="4"/>
      <c r="M149" s="5"/>
      <c r="N149" s="5"/>
      <c r="O149" s="5"/>
      <c r="P149" s="5"/>
      <c r="Q149" s="5"/>
      <c r="R149" s="5"/>
      <c r="S149" s="5"/>
      <c r="T149" s="5"/>
      <c r="U149" s="5"/>
    </row>
    <row r="150" ht="39.0" customHeight="1" outlineLevel="1">
      <c r="A150" s="69" t="s">
        <v>221</v>
      </c>
      <c r="B150" s="13"/>
      <c r="C150" s="58"/>
      <c r="D150" s="63">
        <v>1.0</v>
      </c>
      <c r="E150" s="63" t="s">
        <v>59</v>
      </c>
      <c r="F150" s="81" t="str">
        <f t="shared" si="21"/>
        <v>0</v>
      </c>
      <c r="G150" s="63">
        <v>5.0</v>
      </c>
      <c r="H150" s="81" t="s">
        <v>86</v>
      </c>
      <c r="I150" s="81" t="str">
        <f t="shared" si="23"/>
        <v>0</v>
      </c>
      <c r="J150" s="84"/>
      <c r="K150" s="4"/>
      <c r="L150" s="4" t="s">
        <v>125</v>
      </c>
      <c r="M150" s="5"/>
      <c r="N150" s="5"/>
      <c r="O150" s="5"/>
      <c r="P150" s="5"/>
      <c r="Q150" s="5"/>
      <c r="R150" s="5"/>
      <c r="S150" s="5"/>
      <c r="T150" s="5"/>
      <c r="U150" s="5"/>
    </row>
    <row r="151" ht="26.25" customHeight="1" outlineLevel="1">
      <c r="A151" s="69" t="s">
        <v>178</v>
      </c>
      <c r="B151" s="13"/>
      <c r="C151" s="58"/>
      <c r="D151" s="63">
        <v>3.0</v>
      </c>
      <c r="E151" s="63" t="s">
        <v>179</v>
      </c>
      <c r="F151" s="81" t="str">
        <f t="shared" si="21"/>
        <v>0</v>
      </c>
      <c r="G151" s="63">
        <v>6.0</v>
      </c>
      <c r="H151" s="81" t="s">
        <v>86</v>
      </c>
      <c r="I151" s="81" t="str">
        <f t="shared" si="23"/>
        <v>0</v>
      </c>
      <c r="J151" s="84"/>
      <c r="K151" s="5"/>
      <c r="L151" s="4" t="s">
        <v>38</v>
      </c>
      <c r="M151" s="5"/>
      <c r="N151" s="5"/>
      <c r="O151" s="5"/>
      <c r="P151" s="5"/>
      <c r="Q151" s="5"/>
      <c r="R151" s="5"/>
      <c r="S151" s="5"/>
      <c r="T151" s="5"/>
      <c r="U151" s="5"/>
    </row>
    <row r="152" ht="26.25" customHeight="1" outlineLevel="1">
      <c r="A152" s="69" t="s">
        <v>180</v>
      </c>
      <c r="B152" s="13"/>
      <c r="C152" s="58"/>
      <c r="D152" s="63">
        <v>2.0</v>
      </c>
      <c r="E152" s="63" t="s">
        <v>179</v>
      </c>
      <c r="F152" s="81" t="str">
        <f t="shared" si="21"/>
        <v>0</v>
      </c>
      <c r="G152" s="63">
        <v>6.0</v>
      </c>
      <c r="H152" s="81" t="s">
        <v>86</v>
      </c>
      <c r="I152" s="81" t="str">
        <f t="shared" si="23"/>
        <v>0</v>
      </c>
      <c r="J152" s="84"/>
      <c r="K152" s="5"/>
      <c r="L152" s="4" t="s">
        <v>38</v>
      </c>
      <c r="M152" s="5"/>
      <c r="N152" s="5"/>
      <c r="O152" s="5"/>
      <c r="P152" s="5"/>
      <c r="Q152" s="5"/>
      <c r="R152" s="5"/>
      <c r="S152" s="5"/>
      <c r="T152" s="5"/>
      <c r="U152" s="5"/>
    </row>
    <row r="153" ht="12.75" customHeight="1" outlineLevel="1">
      <c r="A153" s="69" t="s">
        <v>181</v>
      </c>
      <c r="B153" s="13"/>
      <c r="C153" s="58"/>
      <c r="D153" s="63">
        <v>1.0</v>
      </c>
      <c r="E153" s="63" t="s">
        <v>179</v>
      </c>
      <c r="F153" s="81" t="str">
        <f t="shared" si="21"/>
        <v>0</v>
      </c>
      <c r="G153" s="63">
        <v>5.0</v>
      </c>
      <c r="H153" s="81" t="s">
        <v>86</v>
      </c>
      <c r="I153" s="81" t="str">
        <f t="shared" si="23"/>
        <v>0</v>
      </c>
      <c r="J153" s="84"/>
      <c r="K153" s="5"/>
      <c r="L153" s="4"/>
      <c r="M153" s="5"/>
      <c r="N153" s="5"/>
      <c r="O153" s="5"/>
      <c r="P153" s="5"/>
      <c r="Q153" s="5"/>
      <c r="R153" s="5"/>
      <c r="S153" s="5"/>
      <c r="T153" s="5"/>
      <c r="U153" s="5"/>
    </row>
    <row r="154" ht="39.0" customHeight="1" outlineLevel="1">
      <c r="A154" s="69" t="s">
        <v>182</v>
      </c>
      <c r="B154" s="13"/>
      <c r="C154" s="58"/>
      <c r="D154" s="63">
        <v>5.0</v>
      </c>
      <c r="E154" s="63" t="s">
        <v>183</v>
      </c>
      <c r="F154" s="81" t="str">
        <f t="shared" si="21"/>
        <v>0</v>
      </c>
      <c r="G154" s="63">
        <v>5.0</v>
      </c>
      <c r="H154" s="81" t="s">
        <v>86</v>
      </c>
      <c r="I154" s="81" t="str">
        <f t="shared" si="23"/>
        <v>0</v>
      </c>
      <c r="J154" s="84"/>
      <c r="K154" s="5"/>
      <c r="L154" s="4" t="s">
        <v>125</v>
      </c>
      <c r="M154" s="5"/>
      <c r="N154" s="5"/>
      <c r="O154" s="5"/>
      <c r="P154" s="5"/>
      <c r="Q154" s="5"/>
      <c r="R154" s="5"/>
      <c r="S154" s="5"/>
      <c r="T154" s="5"/>
      <c r="U154" s="5"/>
    </row>
    <row r="155" ht="26.25" customHeight="1" outlineLevel="1">
      <c r="A155" s="69" t="s">
        <v>184</v>
      </c>
      <c r="B155" s="13"/>
      <c r="C155" s="58"/>
      <c r="D155" s="63">
        <v>1.0</v>
      </c>
      <c r="E155" s="63" t="s">
        <v>183</v>
      </c>
      <c r="F155" s="81" t="str">
        <f t="shared" si="21"/>
        <v>0</v>
      </c>
      <c r="G155" s="63">
        <v>5.0</v>
      </c>
      <c r="H155" s="81" t="s">
        <v>86</v>
      </c>
      <c r="I155" s="81" t="str">
        <f t="shared" si="23"/>
        <v>0</v>
      </c>
      <c r="J155" s="84"/>
      <c r="K155" s="5"/>
      <c r="L155" s="4" t="s">
        <v>38</v>
      </c>
      <c r="M155" s="5"/>
      <c r="N155" s="5"/>
      <c r="O155" s="5"/>
      <c r="P155" s="5"/>
      <c r="Q155" s="5"/>
      <c r="R155" s="5"/>
      <c r="S155" s="5"/>
      <c r="T155" s="5"/>
      <c r="U155" s="5"/>
    </row>
    <row r="156" ht="12.75" customHeight="1" outlineLevel="1">
      <c r="A156" s="69" t="s">
        <v>185</v>
      </c>
      <c r="B156" s="13"/>
      <c r="C156" s="58"/>
      <c r="D156" s="63">
        <v>2.0</v>
      </c>
      <c r="E156" s="63" t="s">
        <v>186</v>
      </c>
      <c r="F156" s="81" t="str">
        <f t="shared" si="21"/>
        <v>0</v>
      </c>
      <c r="G156" s="63">
        <v>5.0</v>
      </c>
      <c r="H156" s="81" t="s">
        <v>86</v>
      </c>
      <c r="I156" s="81" t="str">
        <f t="shared" si="23"/>
        <v>0</v>
      </c>
      <c r="J156" s="84"/>
      <c r="K156" s="5"/>
      <c r="L156" s="4"/>
      <c r="M156" s="5"/>
      <c r="N156" s="5"/>
      <c r="O156" s="5"/>
      <c r="P156" s="5"/>
      <c r="Q156" s="5"/>
      <c r="R156" s="5"/>
      <c r="S156" s="5"/>
      <c r="T156" s="5"/>
      <c r="U156" s="5"/>
    </row>
    <row r="157" ht="12.75" customHeight="1" outlineLevel="1">
      <c r="A157" s="69" t="s">
        <v>187</v>
      </c>
      <c r="B157" s="13"/>
      <c r="C157" s="58"/>
      <c r="D157" s="63">
        <v>3.0</v>
      </c>
      <c r="E157" s="63" t="s">
        <v>179</v>
      </c>
      <c r="F157" s="81" t="str">
        <f t="shared" si="21"/>
        <v>0</v>
      </c>
      <c r="G157" s="63">
        <v>5.0</v>
      </c>
      <c r="H157" s="81" t="s">
        <v>86</v>
      </c>
      <c r="I157" s="81" t="str">
        <f t="shared" si="23"/>
        <v>0</v>
      </c>
      <c r="J157" s="84"/>
      <c r="K157" s="5"/>
      <c r="L157" s="4"/>
      <c r="M157" s="5"/>
      <c r="N157" s="5"/>
      <c r="O157" s="5"/>
      <c r="P157" s="5"/>
      <c r="Q157" s="5"/>
      <c r="R157" s="5"/>
      <c r="S157" s="5"/>
      <c r="T157" s="5"/>
      <c r="U157" s="5"/>
    </row>
    <row r="158" ht="12.75" customHeight="1" outlineLevel="1">
      <c r="A158" s="69" t="s">
        <v>188</v>
      </c>
      <c r="B158" s="13"/>
      <c r="C158" s="58"/>
      <c r="D158" s="63">
        <v>2.0</v>
      </c>
      <c r="E158" s="63" t="s">
        <v>179</v>
      </c>
      <c r="F158" s="81" t="str">
        <f t="shared" si="21"/>
        <v>0</v>
      </c>
      <c r="G158" s="63">
        <v>5.0</v>
      </c>
      <c r="H158" s="81" t="s">
        <v>86</v>
      </c>
      <c r="I158" s="81" t="str">
        <f t="shared" si="23"/>
        <v>0</v>
      </c>
      <c r="J158" s="84"/>
      <c r="K158" s="5"/>
      <c r="L158" s="4"/>
      <c r="M158" s="5"/>
      <c r="N158" s="5"/>
      <c r="O158" s="5"/>
      <c r="P158" s="5"/>
      <c r="Q158" s="5"/>
      <c r="R158" s="5"/>
      <c r="S158" s="5"/>
      <c r="T158" s="5"/>
      <c r="U158" s="5"/>
    </row>
    <row r="159" ht="12.75" customHeight="1" outlineLevel="1">
      <c r="A159" s="69" t="s">
        <v>189</v>
      </c>
      <c r="B159" s="13"/>
      <c r="C159" s="58"/>
      <c r="D159" s="63">
        <v>1.0</v>
      </c>
      <c r="E159" s="63" t="s">
        <v>179</v>
      </c>
      <c r="F159" s="81" t="str">
        <f t="shared" si="21"/>
        <v>0</v>
      </c>
      <c r="G159" s="63">
        <v>5.0</v>
      </c>
      <c r="H159" s="81" t="s">
        <v>86</v>
      </c>
      <c r="I159" s="81" t="str">
        <f t="shared" si="23"/>
        <v>0</v>
      </c>
      <c r="J159" s="84"/>
      <c r="K159" s="5"/>
      <c r="L159" s="4"/>
      <c r="M159" s="5"/>
      <c r="N159" s="5"/>
      <c r="O159" s="5"/>
      <c r="P159" s="5"/>
      <c r="Q159" s="5"/>
      <c r="R159" s="5"/>
      <c r="S159" s="5"/>
      <c r="T159" s="5"/>
      <c r="U159" s="5"/>
    </row>
    <row r="160" ht="12.75" customHeight="1" outlineLevel="1">
      <c r="A160" s="69" t="s">
        <v>190</v>
      </c>
      <c r="B160" s="13"/>
      <c r="C160" s="58"/>
      <c r="D160" s="63">
        <v>1.0</v>
      </c>
      <c r="E160" s="63" t="s">
        <v>179</v>
      </c>
      <c r="F160" s="81" t="str">
        <f t="shared" si="21"/>
        <v>0</v>
      </c>
      <c r="G160" s="63">
        <v>5.0</v>
      </c>
      <c r="H160" s="81" t="s">
        <v>86</v>
      </c>
      <c r="I160" s="81" t="str">
        <f t="shared" si="23"/>
        <v>0</v>
      </c>
      <c r="J160" s="84"/>
      <c r="K160" s="5"/>
      <c r="L160" s="4"/>
      <c r="M160" s="5"/>
      <c r="N160" s="5"/>
      <c r="O160" s="5"/>
      <c r="P160" s="5"/>
      <c r="Q160" s="5"/>
      <c r="R160" s="5"/>
      <c r="S160" s="5"/>
      <c r="T160" s="5"/>
      <c r="U160" s="5"/>
    </row>
    <row r="161" ht="26.25" customHeight="1" outlineLevel="1">
      <c r="A161" s="69" t="s">
        <v>191</v>
      </c>
      <c r="B161" s="13"/>
      <c r="C161" s="58"/>
      <c r="D161" s="63">
        <v>2.0</v>
      </c>
      <c r="E161" s="63" t="s">
        <v>192</v>
      </c>
      <c r="F161" s="81" t="str">
        <f t="shared" si="21"/>
        <v>0</v>
      </c>
      <c r="G161" s="63">
        <v>6.0</v>
      </c>
      <c r="H161" s="81" t="s">
        <v>86</v>
      </c>
      <c r="I161" s="81" t="str">
        <f t="shared" si="23"/>
        <v>0</v>
      </c>
      <c r="J161" s="84"/>
      <c r="K161" s="5"/>
      <c r="L161" s="4" t="s">
        <v>38</v>
      </c>
      <c r="M161" s="5"/>
      <c r="N161" s="5"/>
      <c r="O161" s="5"/>
      <c r="P161" s="5"/>
      <c r="Q161" s="5"/>
      <c r="R161" s="5"/>
      <c r="S161" s="5"/>
      <c r="T161" s="5"/>
      <c r="U161" s="5"/>
    </row>
    <row r="162" ht="26.25" customHeight="1" outlineLevel="1">
      <c r="A162" s="69" t="s">
        <v>193</v>
      </c>
      <c r="B162" s="13"/>
      <c r="C162" s="58"/>
      <c r="D162" s="63">
        <v>2.0</v>
      </c>
      <c r="E162" s="63" t="s">
        <v>194</v>
      </c>
      <c r="F162" s="81" t="str">
        <f t="shared" si="21"/>
        <v>0</v>
      </c>
      <c r="G162" s="63">
        <v>6.0</v>
      </c>
      <c r="H162" s="81" t="s">
        <v>86</v>
      </c>
      <c r="I162" s="81" t="str">
        <f t="shared" si="23"/>
        <v>0</v>
      </c>
      <c r="J162" s="84"/>
      <c r="K162" s="5"/>
      <c r="L162" s="4" t="s">
        <v>38</v>
      </c>
      <c r="M162" s="5"/>
      <c r="N162" s="5"/>
      <c r="O162" s="5"/>
      <c r="P162" s="5"/>
      <c r="Q162" s="5"/>
      <c r="R162" s="5"/>
      <c r="S162" s="5"/>
      <c r="T162" s="5"/>
      <c r="U162" s="5"/>
    </row>
    <row r="163" ht="12.75" customHeight="1" outlineLevel="1">
      <c r="A163" s="69" t="s">
        <v>195</v>
      </c>
      <c r="B163" s="13"/>
      <c r="C163" s="58"/>
      <c r="D163" s="63">
        <v>5.0</v>
      </c>
      <c r="E163" s="63" t="s">
        <v>100</v>
      </c>
      <c r="F163" s="81" t="str">
        <f t="shared" si="21"/>
        <v>0</v>
      </c>
      <c r="G163" s="63">
        <v>5.0</v>
      </c>
      <c r="H163" s="81" t="s">
        <v>86</v>
      </c>
      <c r="I163" s="81" t="str">
        <f t="shared" si="23"/>
        <v>0</v>
      </c>
      <c r="J163" s="84"/>
      <c r="K163" s="5"/>
      <c r="L163" s="4"/>
      <c r="M163" s="5"/>
      <c r="N163" s="5"/>
      <c r="O163" s="5"/>
      <c r="P163" s="5"/>
      <c r="Q163" s="5"/>
      <c r="R163" s="5"/>
      <c r="S163" s="5"/>
      <c r="T163" s="5"/>
      <c r="U163" s="5"/>
    </row>
    <row r="164" ht="12.75" customHeight="1" outlineLevel="1">
      <c r="A164" s="69" t="s">
        <v>196</v>
      </c>
      <c r="B164" s="13"/>
      <c r="C164" s="58"/>
      <c r="D164" s="63">
        <v>5.0</v>
      </c>
      <c r="E164" s="63" t="s">
        <v>100</v>
      </c>
      <c r="F164" s="81" t="str">
        <f t="shared" si="21"/>
        <v>0</v>
      </c>
      <c r="G164" s="63">
        <v>5.0</v>
      </c>
      <c r="H164" s="81" t="s">
        <v>86</v>
      </c>
      <c r="I164" s="81" t="str">
        <f t="shared" si="23"/>
        <v>0</v>
      </c>
      <c r="J164" s="84"/>
      <c r="K164" s="5"/>
      <c r="L164" s="4"/>
      <c r="M164" s="5"/>
      <c r="N164" s="5"/>
      <c r="O164" s="5"/>
      <c r="P164" s="5"/>
      <c r="Q164" s="5"/>
      <c r="R164" s="5"/>
      <c r="S164" s="5"/>
      <c r="T164" s="5"/>
      <c r="U164" s="5"/>
    </row>
    <row r="165" ht="12.75" customHeight="1" outlineLevel="1">
      <c r="A165" s="69" t="s">
        <v>197</v>
      </c>
      <c r="B165" s="13"/>
      <c r="C165" s="58"/>
      <c r="D165" s="63">
        <v>4.0</v>
      </c>
      <c r="E165" s="63" t="s">
        <v>100</v>
      </c>
      <c r="F165" s="81" t="str">
        <f t="shared" si="21"/>
        <v>0</v>
      </c>
      <c r="G165" s="63">
        <v>5.0</v>
      </c>
      <c r="H165" s="81" t="s">
        <v>86</v>
      </c>
      <c r="I165" s="81" t="str">
        <f t="shared" si="23"/>
        <v>0</v>
      </c>
      <c r="J165" s="84"/>
      <c r="K165" s="5"/>
      <c r="L165" s="4"/>
      <c r="M165" s="5"/>
      <c r="N165" s="5"/>
      <c r="O165" s="5"/>
      <c r="P165" s="5"/>
      <c r="Q165" s="5"/>
      <c r="R165" s="5"/>
      <c r="S165" s="5"/>
      <c r="T165" s="5"/>
      <c r="U165" s="5"/>
    </row>
    <row r="166" ht="12.75" customHeight="1" outlineLevel="1">
      <c r="A166" s="69" t="s">
        <v>198</v>
      </c>
      <c r="B166" s="13"/>
      <c r="C166" s="58"/>
      <c r="D166" s="63">
        <v>2.0</v>
      </c>
      <c r="E166" s="63" t="s">
        <v>100</v>
      </c>
      <c r="F166" s="81" t="str">
        <f t="shared" si="21"/>
        <v>0</v>
      </c>
      <c r="G166" s="63">
        <v>5.0</v>
      </c>
      <c r="H166" s="81" t="s">
        <v>86</v>
      </c>
      <c r="I166" s="81" t="str">
        <f t="shared" si="23"/>
        <v>0</v>
      </c>
      <c r="J166" s="84"/>
      <c r="K166" s="5"/>
      <c r="L166" s="4"/>
      <c r="M166" s="5"/>
      <c r="N166" s="5"/>
      <c r="O166" s="5"/>
      <c r="P166" s="5"/>
      <c r="Q166" s="5"/>
      <c r="R166" s="5"/>
      <c r="S166" s="5"/>
      <c r="T166" s="5"/>
      <c r="U166" s="5"/>
    </row>
    <row r="167" ht="12.75" customHeight="1" outlineLevel="1">
      <c r="A167" s="69" t="s">
        <v>199</v>
      </c>
      <c r="B167" s="13"/>
      <c r="C167" s="58"/>
      <c r="D167" s="63">
        <v>5.0</v>
      </c>
      <c r="E167" s="63" t="s">
        <v>100</v>
      </c>
      <c r="F167" s="81" t="str">
        <f t="shared" si="21"/>
        <v>0</v>
      </c>
      <c r="G167" s="63">
        <v>5.0</v>
      </c>
      <c r="H167" s="81" t="s">
        <v>86</v>
      </c>
      <c r="I167" s="81" t="str">
        <f t="shared" si="23"/>
        <v>0</v>
      </c>
      <c r="J167" s="84"/>
      <c r="K167" s="5"/>
      <c r="L167" s="4"/>
      <c r="M167" s="5"/>
      <c r="N167" s="5"/>
      <c r="O167" s="5"/>
      <c r="P167" s="5"/>
      <c r="Q167" s="5"/>
      <c r="R167" s="5"/>
      <c r="S167" s="5"/>
      <c r="T167" s="5"/>
      <c r="U167" s="5"/>
    </row>
    <row r="168" ht="12.75" customHeight="1" outlineLevel="1">
      <c r="A168" s="69" t="s">
        <v>200</v>
      </c>
      <c r="B168" s="13"/>
      <c r="C168" s="58"/>
      <c r="D168" s="63">
        <v>3.0</v>
      </c>
      <c r="E168" s="63" t="s">
        <v>100</v>
      </c>
      <c r="F168" s="81" t="str">
        <f t="shared" si="21"/>
        <v>0</v>
      </c>
      <c r="G168" s="63">
        <v>5.0</v>
      </c>
      <c r="H168" s="81" t="s">
        <v>86</v>
      </c>
      <c r="I168" s="81" t="str">
        <f t="shared" si="23"/>
        <v>0</v>
      </c>
      <c r="J168" s="84"/>
      <c r="K168" s="5"/>
      <c r="L168" s="4"/>
      <c r="M168" s="5"/>
      <c r="N168" s="5"/>
      <c r="O168" s="5"/>
      <c r="P168" s="5"/>
      <c r="Q168" s="5"/>
      <c r="R168" s="5"/>
      <c r="S168" s="5"/>
      <c r="T168" s="5"/>
      <c r="U168" s="5"/>
    </row>
    <row r="169" ht="12.75" customHeight="1" outlineLevel="1">
      <c r="A169" s="69" t="s">
        <v>201</v>
      </c>
      <c r="B169" s="13"/>
      <c r="C169" s="58"/>
      <c r="D169" s="63">
        <v>2.0</v>
      </c>
      <c r="E169" s="63" t="s">
        <v>100</v>
      </c>
      <c r="F169" s="81" t="str">
        <f t="shared" si="21"/>
        <v>0</v>
      </c>
      <c r="G169" s="63">
        <v>4.0</v>
      </c>
      <c r="H169" s="81" t="s">
        <v>86</v>
      </c>
      <c r="I169" s="81" t="str">
        <f t="shared" si="23"/>
        <v>0</v>
      </c>
      <c r="J169" s="84"/>
      <c r="K169" s="5"/>
      <c r="L169" s="4"/>
      <c r="M169" s="5"/>
      <c r="N169" s="5"/>
      <c r="O169" s="5"/>
      <c r="P169" s="5"/>
      <c r="Q169" s="5"/>
      <c r="R169" s="5"/>
      <c r="S169" s="5"/>
      <c r="T169" s="5"/>
      <c r="U169" s="5"/>
    </row>
    <row r="170" ht="12.75" customHeight="1" outlineLevel="1">
      <c r="A170" s="69" t="s">
        <v>202</v>
      </c>
      <c r="B170" s="13"/>
      <c r="C170" s="58"/>
      <c r="D170" s="63">
        <v>1.0</v>
      </c>
      <c r="E170" s="63" t="s">
        <v>100</v>
      </c>
      <c r="F170" s="81" t="str">
        <f t="shared" si="21"/>
        <v>0</v>
      </c>
      <c r="G170" s="63">
        <v>4.0</v>
      </c>
      <c r="H170" s="81" t="s">
        <v>86</v>
      </c>
      <c r="I170" s="81" t="str">
        <f t="shared" si="23"/>
        <v>0</v>
      </c>
      <c r="J170" s="84"/>
      <c r="K170" s="5"/>
      <c r="L170" s="4"/>
      <c r="M170" s="5"/>
      <c r="N170" s="5"/>
      <c r="O170" s="5"/>
      <c r="P170" s="5"/>
      <c r="Q170" s="5"/>
      <c r="R170" s="5"/>
      <c r="S170" s="5"/>
      <c r="T170" s="5"/>
      <c r="U170" s="5"/>
    </row>
    <row r="171" ht="39.0" customHeight="1" outlineLevel="1">
      <c r="A171" s="69" t="s">
        <v>203</v>
      </c>
      <c r="B171" s="13"/>
      <c r="C171" s="58"/>
      <c r="D171" s="63">
        <v>1.0</v>
      </c>
      <c r="E171" s="63" t="s">
        <v>204</v>
      </c>
      <c r="F171" s="81" t="str">
        <f t="shared" si="21"/>
        <v>0</v>
      </c>
      <c r="G171" s="63">
        <v>5.0</v>
      </c>
      <c r="H171" s="81" t="s">
        <v>86</v>
      </c>
      <c r="I171" s="81" t="str">
        <f t="shared" si="23"/>
        <v>0</v>
      </c>
      <c r="J171" s="84"/>
      <c r="K171" s="5"/>
      <c r="L171" s="4" t="s">
        <v>125</v>
      </c>
      <c r="M171" s="5"/>
      <c r="N171" s="5"/>
      <c r="O171" s="5"/>
      <c r="P171" s="5"/>
      <c r="Q171" s="5"/>
      <c r="R171" s="5"/>
      <c r="S171" s="5"/>
      <c r="T171" s="5"/>
      <c r="U171" s="5"/>
    </row>
    <row r="172" ht="26.25" customHeight="1" outlineLevel="1">
      <c r="A172" s="69" t="s">
        <v>205</v>
      </c>
      <c r="B172" s="13"/>
      <c r="C172" s="58"/>
      <c r="D172" s="63">
        <v>3.0</v>
      </c>
      <c r="E172" s="63" t="s">
        <v>206</v>
      </c>
      <c r="F172" s="81" t="str">
        <f t="shared" si="21"/>
        <v>0</v>
      </c>
      <c r="G172" s="63">
        <v>6.0</v>
      </c>
      <c r="H172" s="81" t="s">
        <v>86</v>
      </c>
      <c r="I172" s="81" t="str">
        <f t="shared" si="23"/>
        <v>0</v>
      </c>
      <c r="J172" s="84"/>
      <c r="K172" s="5"/>
      <c r="L172" s="4" t="s">
        <v>38</v>
      </c>
      <c r="M172" s="5"/>
      <c r="N172" s="5"/>
      <c r="O172" s="5"/>
      <c r="P172" s="5"/>
      <c r="Q172" s="5"/>
      <c r="R172" s="5"/>
      <c r="S172" s="5"/>
      <c r="T172" s="5"/>
      <c r="U172" s="5"/>
    </row>
    <row r="173" ht="12.75" customHeight="1" outlineLevel="1">
      <c r="A173" s="69" t="s">
        <v>207</v>
      </c>
      <c r="B173" s="13"/>
      <c r="C173" s="58"/>
      <c r="D173" s="63">
        <v>2.0</v>
      </c>
      <c r="E173" s="63" t="s">
        <v>208</v>
      </c>
      <c r="F173" s="81" t="str">
        <f t="shared" si="21"/>
        <v>0</v>
      </c>
      <c r="G173" s="63">
        <v>5.0</v>
      </c>
      <c r="H173" s="81" t="s">
        <v>86</v>
      </c>
      <c r="I173" s="81" t="str">
        <f t="shared" si="23"/>
        <v>0</v>
      </c>
      <c r="J173" s="84"/>
      <c r="K173" s="5"/>
      <c r="L173" s="4"/>
      <c r="M173" s="5"/>
      <c r="N173" s="5"/>
      <c r="O173" s="5"/>
      <c r="P173" s="5"/>
      <c r="Q173" s="5"/>
      <c r="R173" s="5"/>
      <c r="S173" s="5"/>
      <c r="T173" s="5"/>
      <c r="U173" s="5"/>
    </row>
    <row r="174" ht="26.25" customHeight="1">
      <c r="A174" s="73" t="s">
        <v>209</v>
      </c>
      <c r="B174" s="12"/>
      <c r="C174" s="12"/>
      <c r="D174" s="12"/>
      <c r="E174" s="74"/>
      <c r="F174" s="75" t="str">
        <f>SUM(F142:F173)</f>
        <v>0</v>
      </c>
      <c r="G174" s="90" t="s">
        <v>26</v>
      </c>
      <c r="H174" s="74"/>
      <c r="I174" s="75" t="str">
        <f>SUM(I142:I173)</f>
        <v>0</v>
      </c>
      <c r="J174" s="76" t="s">
        <v>27</v>
      </c>
      <c r="K174" s="5"/>
      <c r="L174" s="4"/>
      <c r="M174" s="5"/>
      <c r="N174" s="5"/>
      <c r="O174" s="5"/>
      <c r="P174" s="5"/>
      <c r="Q174" s="5"/>
      <c r="R174" s="5"/>
      <c r="S174" s="5"/>
      <c r="T174" s="5"/>
      <c r="U174" s="5"/>
    </row>
    <row r="175" ht="12.75" customHeight="1">
      <c r="A175" s="5"/>
      <c r="B175" s="5"/>
      <c r="C175" s="6"/>
      <c r="D175" s="6"/>
      <c r="E175" s="5"/>
      <c r="F175" s="6"/>
      <c r="G175" s="5"/>
      <c r="H175" s="6"/>
      <c r="I175" s="6"/>
      <c r="J175" s="6"/>
      <c r="K175" s="5"/>
      <c r="L175" s="4"/>
      <c r="M175" s="5"/>
      <c r="N175" s="5"/>
      <c r="O175" s="5"/>
      <c r="P175" s="5"/>
      <c r="Q175" s="5"/>
      <c r="R175" s="5"/>
      <c r="S175" s="5"/>
      <c r="T175" s="5"/>
      <c r="U175" s="5"/>
    </row>
    <row r="176" ht="12.75" customHeight="1">
      <c r="A176" s="53" t="s">
        <v>17</v>
      </c>
      <c r="B176" s="12"/>
      <c r="C176" s="12"/>
      <c r="D176" s="12"/>
      <c r="E176" s="12"/>
      <c r="F176" s="12"/>
      <c r="G176" s="12"/>
      <c r="H176" s="12"/>
      <c r="I176" s="12"/>
      <c r="J176" s="13"/>
      <c r="K176" s="5"/>
      <c r="L176" s="4"/>
      <c r="M176" s="5"/>
      <c r="N176" s="5"/>
      <c r="O176" s="5"/>
      <c r="P176" s="5"/>
      <c r="Q176" s="5"/>
      <c r="R176" s="5"/>
      <c r="S176" s="5"/>
      <c r="T176" s="5"/>
      <c r="U176" s="5"/>
    </row>
    <row r="177" ht="12.75" customHeight="1">
      <c r="A177" s="5"/>
      <c r="B177" s="5"/>
      <c r="C177" s="6"/>
      <c r="D177" s="6"/>
      <c r="E177" s="5"/>
      <c r="F177" s="6"/>
      <c r="G177" s="5"/>
      <c r="H177" s="6"/>
      <c r="I177" s="6"/>
      <c r="J177" s="6"/>
      <c r="K177" s="5"/>
      <c r="L177" s="4"/>
      <c r="M177" s="5"/>
      <c r="N177" s="5"/>
      <c r="O177" s="5"/>
      <c r="P177" s="5"/>
      <c r="Q177" s="5"/>
      <c r="R177" s="5"/>
      <c r="S177" s="5"/>
      <c r="T177" s="5"/>
      <c r="U177" s="5"/>
    </row>
    <row r="178" ht="26.25" customHeight="1" outlineLevel="1">
      <c r="A178" s="109" t="s">
        <v>5</v>
      </c>
      <c r="B178" s="110" t="s">
        <v>30</v>
      </c>
      <c r="C178" s="12"/>
      <c r="D178" s="12"/>
      <c r="E178" s="13"/>
      <c r="F178" s="87" t="s">
        <v>26</v>
      </c>
      <c r="G178" s="111" t="s">
        <v>118</v>
      </c>
      <c r="H178" s="13"/>
      <c r="I178" s="112" t="s">
        <v>27</v>
      </c>
      <c r="J178" s="87" t="s">
        <v>33</v>
      </c>
      <c r="K178" s="5"/>
      <c r="L178" s="4"/>
      <c r="M178" s="5"/>
      <c r="N178" s="5"/>
      <c r="O178" s="5"/>
      <c r="P178" s="5"/>
      <c r="Q178" s="5"/>
      <c r="R178" s="5"/>
      <c r="S178" s="5"/>
      <c r="T178" s="5"/>
      <c r="U178" s="5"/>
    </row>
    <row r="179" ht="26.25" customHeight="1" outlineLevel="1">
      <c r="A179" s="113" t="s">
        <v>210</v>
      </c>
      <c r="B179" s="57"/>
      <c r="C179" s="12"/>
      <c r="D179" s="12"/>
      <c r="E179" s="13"/>
      <c r="F179" s="84"/>
      <c r="G179" s="59">
        <v>84.0</v>
      </c>
      <c r="H179" s="114" t="s">
        <v>86</v>
      </c>
      <c r="I179" s="114" t="str">
        <f>IF(F179+F180&gt;G179,G179,F179+F180)</f>
        <v>0</v>
      </c>
      <c r="J179" s="84"/>
      <c r="K179" s="5"/>
      <c r="L179" s="4" t="s">
        <v>38</v>
      </c>
      <c r="M179" s="5"/>
      <c r="N179" s="5"/>
      <c r="O179" s="5"/>
      <c r="P179" s="5"/>
      <c r="Q179" s="5"/>
      <c r="R179" s="5"/>
      <c r="S179" s="5"/>
      <c r="T179" s="5"/>
      <c r="U179" s="5"/>
    </row>
    <row r="180" ht="26.25" customHeight="1" outlineLevel="1">
      <c r="A180" s="78" t="s">
        <v>211</v>
      </c>
      <c r="B180" s="57"/>
      <c r="C180" s="12"/>
      <c r="D180" s="12"/>
      <c r="E180" s="13"/>
      <c r="F180" s="84"/>
      <c r="G180" s="68"/>
      <c r="H180" s="68"/>
      <c r="I180" s="68"/>
      <c r="J180" s="84"/>
      <c r="K180" s="5"/>
      <c r="L180" s="4" t="s">
        <v>38</v>
      </c>
      <c r="M180" s="5"/>
      <c r="N180" s="5"/>
      <c r="O180" s="5"/>
      <c r="P180" s="5"/>
      <c r="Q180" s="5"/>
      <c r="R180" s="5"/>
      <c r="S180" s="5"/>
      <c r="T180" s="5"/>
      <c r="U180" s="5"/>
    </row>
    <row r="181" ht="26.25" customHeight="1">
      <c r="A181" s="73" t="s">
        <v>212</v>
      </c>
      <c r="B181" s="12"/>
      <c r="C181" s="12"/>
      <c r="D181" s="12"/>
      <c r="E181" s="74"/>
      <c r="F181" s="75" t="str">
        <f>SUM(F179:F180)</f>
        <v>0</v>
      </c>
      <c r="G181" s="90" t="s">
        <v>26</v>
      </c>
      <c r="H181" s="74"/>
      <c r="I181" s="75" t="str">
        <f>SUM(I179)</f>
        <v>0</v>
      </c>
      <c r="J181" s="76" t="s">
        <v>27</v>
      </c>
      <c r="K181" s="5"/>
      <c r="L181" s="4"/>
      <c r="M181" s="5"/>
      <c r="N181" s="5"/>
      <c r="O181" s="5"/>
      <c r="P181" s="5"/>
      <c r="Q181" s="5"/>
      <c r="R181" s="5"/>
      <c r="S181" s="5"/>
      <c r="T181" s="5"/>
      <c r="U181" s="5"/>
    </row>
    <row r="182" ht="12.75" customHeight="1">
      <c r="A182" s="5"/>
      <c r="B182" s="5"/>
      <c r="C182" s="6"/>
      <c r="D182" s="6"/>
      <c r="E182" s="5"/>
      <c r="F182" s="6"/>
      <c r="G182" s="5"/>
      <c r="H182" s="6"/>
      <c r="I182" s="6"/>
      <c r="J182" s="6"/>
      <c r="K182" s="5"/>
      <c r="L182" s="4"/>
      <c r="M182" s="5"/>
      <c r="N182" s="5"/>
      <c r="O182" s="5"/>
      <c r="P182" s="5"/>
      <c r="Q182" s="5"/>
      <c r="R182" s="5"/>
      <c r="S182" s="5"/>
      <c r="T182" s="5"/>
      <c r="U182" s="5"/>
    </row>
    <row r="183" ht="26.25" customHeight="1">
      <c r="A183" s="115" t="s">
        <v>213</v>
      </c>
      <c r="B183" s="12"/>
      <c r="C183" s="12"/>
      <c r="D183" s="74"/>
      <c r="E183" s="116" t="str">
        <f>C3</f>
        <v/>
      </c>
      <c r="F183" s="75" t="str">
        <f>F181+F174+I137+I114+F106+I91+I51+I32</f>
        <v>0</v>
      </c>
      <c r="G183" s="90" t="s">
        <v>26</v>
      </c>
      <c r="H183" s="74"/>
      <c r="I183" s="75" t="str">
        <f>I181+I174+I137+I114+I106+I91+I51+I32</f>
        <v>0</v>
      </c>
      <c r="J183" s="117" t="s">
        <v>27</v>
      </c>
      <c r="K183" s="6"/>
      <c r="L183" s="96"/>
      <c r="M183" s="6"/>
      <c r="N183" s="6"/>
      <c r="O183" s="6"/>
      <c r="P183" s="6"/>
      <c r="Q183" s="6"/>
      <c r="R183" s="6"/>
      <c r="S183" s="6"/>
      <c r="T183" s="6"/>
      <c r="U183" s="6"/>
    </row>
    <row r="184" ht="12.75" customHeight="1">
      <c r="A184" s="5"/>
      <c r="B184" s="5"/>
      <c r="C184" s="6"/>
      <c r="D184" s="6"/>
      <c r="E184" s="5"/>
      <c r="F184" s="5"/>
      <c r="G184" s="5"/>
      <c r="H184" s="6"/>
      <c r="I184" s="6"/>
      <c r="J184" s="127"/>
      <c r="K184" s="122"/>
      <c r="L184" s="123"/>
      <c r="M184" s="122"/>
      <c r="N184" s="122"/>
      <c r="O184" s="5"/>
      <c r="P184" s="5"/>
      <c r="Q184" s="5"/>
      <c r="R184" s="5"/>
      <c r="S184" s="5"/>
      <c r="T184" s="5"/>
      <c r="U184" s="5"/>
    </row>
    <row r="185" ht="12.75" customHeight="1">
      <c r="A185" s="126"/>
      <c r="B185" s="5"/>
      <c r="C185" s="6"/>
      <c r="D185" s="6"/>
      <c r="E185" s="5"/>
      <c r="F185" s="5"/>
      <c r="G185" s="5"/>
      <c r="H185" s="6"/>
      <c r="I185" s="6"/>
      <c r="J185" s="127"/>
      <c r="K185" s="5"/>
      <c r="L185" s="4"/>
      <c r="M185" s="5"/>
      <c r="N185" s="5"/>
      <c r="O185" s="5"/>
      <c r="P185" s="5"/>
      <c r="Q185" s="5"/>
      <c r="R185" s="5"/>
      <c r="S185" s="5"/>
      <c r="T185" s="5"/>
      <c r="U185" s="5"/>
    </row>
    <row r="186" ht="12.75" customHeight="1">
      <c r="A186" s="126"/>
      <c r="B186" s="5"/>
      <c r="C186" s="6"/>
      <c r="D186" s="6"/>
      <c r="E186" s="5"/>
      <c r="F186" s="5"/>
      <c r="G186" s="5"/>
      <c r="H186" s="6"/>
      <c r="I186" s="6"/>
      <c r="J186" s="127"/>
      <c r="K186" s="5"/>
      <c r="L186" s="4"/>
      <c r="M186" s="5"/>
      <c r="N186" s="5"/>
      <c r="O186" s="5"/>
      <c r="P186" s="5"/>
      <c r="Q186" s="5"/>
      <c r="R186" s="5"/>
      <c r="S186" s="5"/>
      <c r="T186" s="5"/>
      <c r="U186" s="5"/>
    </row>
    <row r="187" ht="12.75" customHeight="1">
      <c r="A187" s="126"/>
      <c r="B187" s="5"/>
      <c r="C187" s="6"/>
      <c r="D187" s="6"/>
      <c r="E187" s="5"/>
      <c r="F187" s="5"/>
      <c r="G187" s="5"/>
      <c r="H187" s="6"/>
      <c r="I187" s="6"/>
      <c r="J187" s="127"/>
      <c r="K187" s="5"/>
      <c r="L187" s="4"/>
      <c r="M187" s="5"/>
      <c r="N187" s="5"/>
      <c r="O187" s="5"/>
      <c r="P187" s="5"/>
      <c r="Q187" s="5"/>
      <c r="R187" s="5"/>
      <c r="S187" s="5"/>
      <c r="T187" s="5"/>
      <c r="U187" s="5"/>
    </row>
    <row r="188" ht="12.75" customHeight="1">
      <c r="A188" s="126"/>
      <c r="B188" s="5"/>
      <c r="C188" s="6"/>
      <c r="D188" s="6"/>
      <c r="E188" s="5"/>
      <c r="F188" s="5"/>
      <c r="G188" s="5"/>
      <c r="H188" s="6"/>
      <c r="I188" s="6"/>
      <c r="J188" s="127"/>
      <c r="K188" s="5"/>
      <c r="L188" s="4"/>
      <c r="M188" s="5"/>
      <c r="N188" s="5"/>
      <c r="O188" s="5"/>
      <c r="P188" s="5"/>
      <c r="Q188" s="5"/>
      <c r="R188" s="5"/>
      <c r="S188" s="5"/>
      <c r="T188" s="5"/>
      <c r="U188" s="5"/>
    </row>
    <row r="189" ht="12.75" customHeight="1">
      <c r="A189" s="126"/>
      <c r="B189" s="5"/>
      <c r="C189" s="6"/>
      <c r="D189" s="6"/>
      <c r="E189" s="5"/>
      <c r="F189" s="5"/>
      <c r="G189" s="5"/>
      <c r="H189" s="6"/>
      <c r="I189" s="6"/>
      <c r="J189" s="127"/>
      <c r="K189" s="5"/>
      <c r="L189" s="4"/>
      <c r="M189" s="5"/>
      <c r="N189" s="5"/>
      <c r="O189" s="5"/>
      <c r="P189" s="5"/>
      <c r="Q189" s="5"/>
      <c r="R189" s="5"/>
      <c r="S189" s="5"/>
      <c r="T189" s="5"/>
      <c r="U189" s="5"/>
    </row>
    <row r="190" ht="12.75" customHeight="1">
      <c r="A190" s="126"/>
      <c r="B190" s="5"/>
      <c r="C190" s="6"/>
      <c r="D190" s="6"/>
      <c r="E190" s="5"/>
      <c r="F190" s="5"/>
      <c r="G190" s="5"/>
      <c r="H190" s="6"/>
      <c r="I190" s="6"/>
      <c r="J190" s="127"/>
      <c r="K190" s="5"/>
      <c r="L190" s="4"/>
      <c r="M190" s="5"/>
      <c r="N190" s="5"/>
      <c r="O190" s="5"/>
      <c r="P190" s="5"/>
      <c r="Q190" s="5"/>
      <c r="R190" s="5"/>
      <c r="S190" s="5"/>
      <c r="T190" s="5"/>
      <c r="U190" s="5"/>
    </row>
    <row r="191" ht="12.75" customHeight="1">
      <c r="A191" s="126"/>
      <c r="B191" s="5"/>
      <c r="C191" s="6"/>
      <c r="D191" s="6"/>
      <c r="E191" s="5"/>
      <c r="F191" s="5"/>
      <c r="G191" s="5"/>
      <c r="H191" s="6"/>
      <c r="I191" s="6"/>
      <c r="J191" s="127"/>
      <c r="K191" s="5"/>
      <c r="L191" s="4"/>
      <c r="M191" s="5"/>
      <c r="N191" s="5"/>
      <c r="O191" s="5"/>
      <c r="P191" s="5"/>
      <c r="Q191" s="5"/>
      <c r="R191" s="5"/>
      <c r="S191" s="5"/>
      <c r="T191" s="5"/>
      <c r="U191" s="5"/>
    </row>
  </sheetData>
  <mergeCells count="227">
    <mergeCell ref="A44:E44"/>
    <mergeCell ref="A45:E45"/>
    <mergeCell ref="A46:E46"/>
    <mergeCell ref="A47:E47"/>
    <mergeCell ref="A48:E48"/>
    <mergeCell ref="A49:E49"/>
    <mergeCell ref="A60:E60"/>
    <mergeCell ref="A61:E61"/>
    <mergeCell ref="A62:E62"/>
    <mergeCell ref="A63:E63"/>
    <mergeCell ref="A64:E64"/>
    <mergeCell ref="A65:E65"/>
    <mergeCell ref="A66:E66"/>
    <mergeCell ref="A67:E67"/>
    <mergeCell ref="A80:E80"/>
    <mergeCell ref="A81:E81"/>
    <mergeCell ref="A73:E73"/>
    <mergeCell ref="A74:E74"/>
    <mergeCell ref="A75:E75"/>
    <mergeCell ref="A76:E76"/>
    <mergeCell ref="A77:E77"/>
    <mergeCell ref="A78:E78"/>
    <mergeCell ref="A79:E79"/>
    <mergeCell ref="A89:E89"/>
    <mergeCell ref="A91:H91"/>
    <mergeCell ref="A82:E82"/>
    <mergeCell ref="A83:E83"/>
    <mergeCell ref="A84:E84"/>
    <mergeCell ref="A85:E85"/>
    <mergeCell ref="A86:E86"/>
    <mergeCell ref="A87:E87"/>
    <mergeCell ref="A88:E88"/>
    <mergeCell ref="A110:F110"/>
    <mergeCell ref="A111:F111"/>
    <mergeCell ref="A105:B105"/>
    <mergeCell ref="A106:E106"/>
    <mergeCell ref="A102:B102"/>
    <mergeCell ref="A103:B103"/>
    <mergeCell ref="A104:B104"/>
    <mergeCell ref="A93:J93"/>
    <mergeCell ref="D95:E95"/>
    <mergeCell ref="G95:H95"/>
    <mergeCell ref="A112:F112"/>
    <mergeCell ref="G106:H106"/>
    <mergeCell ref="A101:B101"/>
    <mergeCell ref="A120:B120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42:B142"/>
    <mergeCell ref="A96:B96"/>
    <mergeCell ref="A97:B97"/>
    <mergeCell ref="A98:B98"/>
    <mergeCell ref="A99:B99"/>
    <mergeCell ref="A100:B100"/>
    <mergeCell ref="A95:B95"/>
    <mergeCell ref="A3:B3"/>
    <mergeCell ref="A28:A31"/>
    <mergeCell ref="C41:D41"/>
    <mergeCell ref="F41:H41"/>
    <mergeCell ref="A43:E43"/>
    <mergeCell ref="G43:H43"/>
    <mergeCell ref="A51:H51"/>
    <mergeCell ref="A53:J53"/>
    <mergeCell ref="A68:E68"/>
    <mergeCell ref="A69:E69"/>
    <mergeCell ref="A70:E70"/>
    <mergeCell ref="A71:E71"/>
    <mergeCell ref="A72:E72"/>
    <mergeCell ref="F114:H114"/>
    <mergeCell ref="G110:H110"/>
    <mergeCell ref="A113:F113"/>
    <mergeCell ref="A121:B121"/>
    <mergeCell ref="A122:B122"/>
    <mergeCell ref="G136:H136"/>
    <mergeCell ref="F137:H137"/>
    <mergeCell ref="D141:E141"/>
    <mergeCell ref="G141:H141"/>
    <mergeCell ref="D118:E118"/>
    <mergeCell ref="G123:H123"/>
    <mergeCell ref="G120:H120"/>
    <mergeCell ref="G121:H121"/>
    <mergeCell ref="G122:H122"/>
    <mergeCell ref="G134:H134"/>
    <mergeCell ref="G135:H135"/>
    <mergeCell ref="A141:B141"/>
    <mergeCell ref="G131:H131"/>
    <mergeCell ref="A139:J139"/>
    <mergeCell ref="A118:B118"/>
    <mergeCell ref="G118:H118"/>
    <mergeCell ref="A116:J116"/>
    <mergeCell ref="A108:J108"/>
    <mergeCell ref="A119:B119"/>
    <mergeCell ref="G119:H119"/>
    <mergeCell ref="A123:B123"/>
    <mergeCell ref="A124:B124"/>
    <mergeCell ref="A125:B125"/>
    <mergeCell ref="A126:B126"/>
    <mergeCell ref="A154:B154"/>
    <mergeCell ref="A155:B155"/>
    <mergeCell ref="A169:B169"/>
    <mergeCell ref="A170:B170"/>
    <mergeCell ref="A171:B171"/>
    <mergeCell ref="A172:B172"/>
    <mergeCell ref="A173:B173"/>
    <mergeCell ref="G181:H181"/>
    <mergeCell ref="A181:E181"/>
    <mergeCell ref="B180:E180"/>
    <mergeCell ref="A183:D183"/>
    <mergeCell ref="G183:H183"/>
    <mergeCell ref="A176:J176"/>
    <mergeCell ref="G178:H178"/>
    <mergeCell ref="G179:G180"/>
    <mergeCell ref="H179:H180"/>
    <mergeCell ref="A174:E174"/>
    <mergeCell ref="A163:B163"/>
    <mergeCell ref="A164:B164"/>
    <mergeCell ref="A166:B166"/>
    <mergeCell ref="A165:B165"/>
    <mergeCell ref="A162:B162"/>
    <mergeCell ref="A167:B167"/>
    <mergeCell ref="A156:B156"/>
    <mergeCell ref="A157:B157"/>
    <mergeCell ref="A158:B158"/>
    <mergeCell ref="A159:B159"/>
    <mergeCell ref="A160:B160"/>
    <mergeCell ref="A161:B161"/>
    <mergeCell ref="A153:B153"/>
    <mergeCell ref="A168:B168"/>
    <mergeCell ref="C3:D3"/>
    <mergeCell ref="A6:D6"/>
    <mergeCell ref="G6:H6"/>
    <mergeCell ref="I6:J6"/>
    <mergeCell ref="A7:D7"/>
    <mergeCell ref="G7:H7"/>
    <mergeCell ref="I7:J7"/>
    <mergeCell ref="A8:D8"/>
    <mergeCell ref="G8:H8"/>
    <mergeCell ref="I8:J8"/>
    <mergeCell ref="A9:D9"/>
    <mergeCell ref="G9:H9"/>
    <mergeCell ref="I9:J9"/>
    <mergeCell ref="A10:D10"/>
    <mergeCell ref="G10:H10"/>
    <mergeCell ref="I10:J10"/>
    <mergeCell ref="A11:D11"/>
    <mergeCell ref="G11:H11"/>
    <mergeCell ref="G13:H13"/>
    <mergeCell ref="G14:H14"/>
    <mergeCell ref="A5:D5"/>
    <mergeCell ref="G5:H5"/>
    <mergeCell ref="G12:H12"/>
    <mergeCell ref="I12:J12"/>
    <mergeCell ref="A13:D13"/>
    <mergeCell ref="I13:J13"/>
    <mergeCell ref="I14:J14"/>
    <mergeCell ref="C36:D36"/>
    <mergeCell ref="B26:C26"/>
    <mergeCell ref="B30:C30"/>
    <mergeCell ref="B31:C31"/>
    <mergeCell ref="A34:J34"/>
    <mergeCell ref="A32:H32"/>
    <mergeCell ref="C38:D38"/>
    <mergeCell ref="C39:D39"/>
    <mergeCell ref="A2:J2"/>
    <mergeCell ref="A1:J1"/>
    <mergeCell ref="F36:H36"/>
    <mergeCell ref="C37:D37"/>
    <mergeCell ref="F37:H40"/>
    <mergeCell ref="I5:J5"/>
    <mergeCell ref="J22:J27"/>
    <mergeCell ref="A27:C27"/>
    <mergeCell ref="C40:D40"/>
    <mergeCell ref="I11:J11"/>
    <mergeCell ref="A12:D12"/>
    <mergeCell ref="G15:H15"/>
    <mergeCell ref="I15:J15"/>
    <mergeCell ref="A17:J17"/>
    <mergeCell ref="A19:J19"/>
    <mergeCell ref="B21:C21"/>
    <mergeCell ref="D21:E21"/>
    <mergeCell ref="A37:A40"/>
    <mergeCell ref="A22:A26"/>
    <mergeCell ref="E22:E27"/>
    <mergeCell ref="F22:H27"/>
    <mergeCell ref="F21:H21"/>
    <mergeCell ref="B22:C22"/>
    <mergeCell ref="B28:C28"/>
    <mergeCell ref="B29:C29"/>
    <mergeCell ref="A14:D14"/>
    <mergeCell ref="A15:D15"/>
    <mergeCell ref="B24:C24"/>
    <mergeCell ref="B25:C25"/>
    <mergeCell ref="B23:C23"/>
    <mergeCell ref="E28:E31"/>
    <mergeCell ref="F28:H31"/>
    <mergeCell ref="A145:B145"/>
    <mergeCell ref="A143:B143"/>
    <mergeCell ref="A144:B144"/>
    <mergeCell ref="A149:B149"/>
    <mergeCell ref="A150:B150"/>
    <mergeCell ref="A151:B151"/>
    <mergeCell ref="A152:B152"/>
    <mergeCell ref="A146:B146"/>
    <mergeCell ref="A147:B147"/>
    <mergeCell ref="A148:B148"/>
    <mergeCell ref="G55:H55"/>
    <mergeCell ref="A90:E90"/>
    <mergeCell ref="A55:E55"/>
    <mergeCell ref="A56:E56"/>
    <mergeCell ref="A57:E57"/>
    <mergeCell ref="A58:E58"/>
    <mergeCell ref="A59:E59"/>
    <mergeCell ref="I179:I180"/>
    <mergeCell ref="B179:E179"/>
    <mergeCell ref="A42:H42"/>
    <mergeCell ref="A50:H50"/>
    <mergeCell ref="G174:H174"/>
    <mergeCell ref="G129:H129"/>
    <mergeCell ref="B178:E178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 outlineLevelRow="1"/>
  <cols>
    <col customWidth="1" min="1" max="1" width="26.71"/>
    <col customWidth="1" min="2" max="2" width="40.29"/>
    <col customWidth="1" min="3" max="3" width="6.29"/>
    <col customWidth="1" min="4" max="4" width="4.14"/>
    <col customWidth="1" min="5" max="5" width="14.29"/>
    <col customWidth="1" min="6" max="6" width="9.0"/>
    <col customWidth="1" min="7" max="7" width="3.0"/>
    <col customWidth="1" min="8" max="8" width="9.43"/>
    <col customWidth="1" min="9" max="9" width="10.0"/>
    <col customWidth="1" min="10" max="10" width="9.0"/>
    <col customWidth="1" min="11" max="11" width="1.71"/>
    <col customWidth="1" hidden="1" min="12" max="12" width="2.29"/>
    <col customWidth="1" min="13" max="14" width="6.57"/>
    <col customWidth="1" min="15" max="15" width="17.14"/>
    <col customWidth="1" min="16" max="21" width="9.14"/>
  </cols>
  <sheetData>
    <row r="1" ht="12.75" customHeight="1">
      <c r="A1" s="1" t="s">
        <v>23</v>
      </c>
      <c r="B1" s="2"/>
      <c r="C1" s="2"/>
      <c r="D1" s="2"/>
      <c r="E1" s="2"/>
      <c r="F1" s="2"/>
      <c r="G1" s="2"/>
      <c r="H1" s="2"/>
      <c r="I1" s="2"/>
      <c r="J1" s="3"/>
      <c r="K1" s="28"/>
      <c r="L1" s="28"/>
      <c r="M1" s="5"/>
      <c r="N1" s="5"/>
      <c r="O1" s="5"/>
      <c r="P1" s="5"/>
      <c r="Q1" s="5"/>
      <c r="R1" s="5"/>
      <c r="S1" s="5"/>
      <c r="T1" s="5"/>
      <c r="U1" s="5"/>
    </row>
    <row r="2" ht="15.0" customHeight="1">
      <c r="A2" s="29" t="str">
        <f>CONCATENATE("RELATÓRIO DE ATIVIDADES DE ",Resumo!B4," - SIAPE: ",Resumo!G4)</f>
        <v>RELATÓRIO DE ATIVIDADES DE  - SIAPE: </v>
      </c>
      <c r="K2" s="5"/>
      <c r="L2" s="4"/>
      <c r="M2" s="5"/>
      <c r="N2" s="5"/>
      <c r="O2" s="5"/>
      <c r="P2" s="5"/>
      <c r="Q2" s="5"/>
      <c r="R2" s="5"/>
      <c r="S2" s="5"/>
      <c r="T2" s="5"/>
      <c r="U2" s="5"/>
    </row>
    <row r="3" ht="15.0" customHeight="1">
      <c r="A3" s="30" t="s">
        <v>24</v>
      </c>
      <c r="C3" s="31" t="str">
        <f>Resumo!H8</f>
        <v/>
      </c>
      <c r="D3" s="3"/>
      <c r="E3" s="33"/>
      <c r="F3" s="33"/>
      <c r="G3" s="33"/>
      <c r="H3" s="33"/>
      <c r="I3" s="33"/>
      <c r="J3" s="128"/>
      <c r="K3" s="32"/>
      <c r="L3" s="34"/>
      <c r="M3" s="32"/>
      <c r="N3" s="32"/>
      <c r="O3" s="32"/>
      <c r="P3" s="32"/>
      <c r="Q3" s="32"/>
      <c r="R3" s="32"/>
      <c r="S3" s="32"/>
      <c r="T3" s="32"/>
      <c r="U3" s="32"/>
    </row>
    <row r="4" ht="12.75" customHeight="1">
      <c r="A4" s="26"/>
      <c r="B4" s="26"/>
      <c r="C4" s="35"/>
      <c r="D4" s="6"/>
      <c r="E4" s="6"/>
      <c r="F4" s="6"/>
      <c r="G4" s="6"/>
      <c r="H4" s="6"/>
      <c r="I4" s="6"/>
      <c r="J4" s="127"/>
      <c r="K4" s="5"/>
      <c r="L4" s="4"/>
      <c r="M4" s="5"/>
      <c r="N4" s="5"/>
      <c r="O4" s="5"/>
      <c r="P4" s="5"/>
      <c r="Q4" s="5"/>
      <c r="R4" s="5"/>
      <c r="S4" s="5"/>
      <c r="T4" s="5"/>
      <c r="U4" s="5"/>
    </row>
    <row r="5" ht="26.25" customHeight="1">
      <c r="A5" s="36" t="s">
        <v>25</v>
      </c>
      <c r="B5" s="12"/>
      <c r="C5" s="12"/>
      <c r="D5" s="13"/>
      <c r="E5" s="37" t="s">
        <v>26</v>
      </c>
      <c r="F5" s="37" t="s">
        <v>27</v>
      </c>
      <c r="G5" s="38" t="s">
        <v>28</v>
      </c>
      <c r="H5" s="13"/>
      <c r="I5" s="38" t="s">
        <v>29</v>
      </c>
      <c r="J5" s="13"/>
      <c r="K5" s="5"/>
      <c r="L5" s="4"/>
      <c r="M5" s="5"/>
      <c r="N5" s="5"/>
      <c r="O5" s="5"/>
      <c r="P5" s="5"/>
      <c r="Q5" s="5"/>
      <c r="R5" s="5"/>
      <c r="S5" s="5"/>
      <c r="T5" s="5"/>
      <c r="U5" s="5"/>
    </row>
    <row r="6" ht="12.75" customHeight="1">
      <c r="A6" s="36" t="str">
        <f>A17</f>
        <v>Seção I - ATIVIDADES DE ENSINO</v>
      </c>
      <c r="B6" s="12"/>
      <c r="C6" s="12"/>
      <c r="D6" s="13"/>
      <c r="E6" s="39" t="str">
        <f>E7+E8</f>
        <v>0</v>
      </c>
      <c r="F6" s="39" t="str">
        <f t="shared" ref="F6:F9" si="1">E6</f>
        <v>0</v>
      </c>
      <c r="G6" s="40" t="str">
        <f>G7+G8</f>
        <v>160</v>
      </c>
      <c r="H6" s="13"/>
      <c r="I6" s="41" t="str">
        <f>I7+I8</f>
        <v>0</v>
      </c>
      <c r="J6" s="13"/>
      <c r="K6" s="5"/>
      <c r="L6" s="4"/>
      <c r="M6" s="5"/>
      <c r="N6" s="5"/>
      <c r="O6" s="5"/>
      <c r="P6" s="5"/>
      <c r="Q6" s="5"/>
      <c r="R6" s="5"/>
      <c r="S6" s="5"/>
      <c r="T6" s="5"/>
      <c r="U6" s="5"/>
    </row>
    <row r="7" ht="12.75" customHeight="1">
      <c r="A7" s="42" t="str">
        <f>A19</f>
        <v>Seção I.1 - Ministração de Disciplinas</v>
      </c>
      <c r="B7" s="12"/>
      <c r="C7" s="12"/>
      <c r="D7" s="13"/>
      <c r="E7" s="43" t="str">
        <f>I32</f>
        <v>0</v>
      </c>
      <c r="F7" s="39" t="str">
        <f t="shared" si="1"/>
        <v>0</v>
      </c>
      <c r="G7" s="44">
        <v>120.0</v>
      </c>
      <c r="H7" s="13"/>
      <c r="I7" s="45" t="str">
        <f t="shared" ref="I7:I9" si="2">IF(E7&gt;G7,G7,E7)</f>
        <v>0</v>
      </c>
      <c r="J7" s="13"/>
      <c r="K7" s="5"/>
      <c r="L7" s="4"/>
      <c r="M7" s="5"/>
      <c r="N7" s="5"/>
      <c r="O7" s="5"/>
      <c r="P7" s="5"/>
      <c r="Q7" s="5"/>
      <c r="R7" s="5"/>
      <c r="S7" s="5"/>
      <c r="T7" s="5"/>
      <c r="U7" s="5"/>
    </row>
    <row r="8" ht="12.75" customHeight="1">
      <c r="A8" s="42" t="str">
        <f>A34</f>
        <v>Seção I.2 - Demais Atividades de Ensino</v>
      </c>
      <c r="B8" s="12"/>
      <c r="C8" s="12"/>
      <c r="D8" s="13"/>
      <c r="E8" s="46" t="str">
        <f>I51</f>
        <v>0</v>
      </c>
      <c r="F8" s="39" t="str">
        <f t="shared" si="1"/>
        <v>0</v>
      </c>
      <c r="G8" s="44">
        <v>40.0</v>
      </c>
      <c r="H8" s="13"/>
      <c r="I8" s="45" t="str">
        <f t="shared" si="2"/>
        <v>0</v>
      </c>
      <c r="J8" s="13"/>
      <c r="K8" s="5"/>
      <c r="L8" s="4"/>
      <c r="M8" s="5"/>
      <c r="N8" s="5"/>
      <c r="O8" s="5"/>
      <c r="P8" s="5"/>
      <c r="Q8" s="5"/>
      <c r="R8" s="5"/>
      <c r="S8" s="5"/>
      <c r="T8" s="5"/>
      <c r="U8" s="5"/>
    </row>
    <row r="9" ht="12.75" customHeight="1">
      <c r="A9" s="36" t="str">
        <f>A53</f>
        <v>Seção II - PRODUÇÃO INTELECTUAL</v>
      </c>
      <c r="B9" s="12"/>
      <c r="C9" s="12"/>
      <c r="D9" s="13"/>
      <c r="E9" s="47" t="str">
        <f>I91</f>
        <v>0</v>
      </c>
      <c r="F9" s="39" t="str">
        <f t="shared" si="1"/>
        <v>0</v>
      </c>
      <c r="G9" s="40">
        <v>60.0</v>
      </c>
      <c r="H9" s="13"/>
      <c r="I9" s="41" t="str">
        <f t="shared" si="2"/>
        <v>0</v>
      </c>
      <c r="J9" s="13"/>
      <c r="K9" s="5"/>
      <c r="L9" s="4"/>
      <c r="M9" s="5"/>
      <c r="N9" s="5"/>
      <c r="O9" s="5"/>
      <c r="P9" s="5"/>
      <c r="Q9" s="5"/>
      <c r="R9" s="5"/>
      <c r="S9" s="5"/>
      <c r="T9" s="5"/>
      <c r="U9" s="5"/>
    </row>
    <row r="10" ht="12.75" customHeight="1">
      <c r="A10" s="36" t="str">
        <f>A93</f>
        <v>Seção III - ATIVIDADES DE PESQUISA E DE EXTENSÃO</v>
      </c>
      <c r="B10" s="12"/>
      <c r="C10" s="12"/>
      <c r="D10" s="13"/>
      <c r="E10" s="47" t="str">
        <f>F106</f>
        <v>0</v>
      </c>
      <c r="F10" s="47" t="str">
        <f>I106</f>
        <v>0</v>
      </c>
      <c r="G10" s="40">
        <v>30.0</v>
      </c>
      <c r="H10" s="13"/>
      <c r="I10" s="41" t="str">
        <f>IF(F10&gt;G10,G10,F10)</f>
        <v>0</v>
      </c>
      <c r="J10" s="13"/>
      <c r="K10" s="5"/>
      <c r="L10" s="4"/>
      <c r="M10" s="5"/>
      <c r="N10" s="5"/>
      <c r="O10" s="5"/>
      <c r="P10" s="5"/>
      <c r="Q10" s="5"/>
      <c r="R10" s="5"/>
      <c r="S10" s="5"/>
      <c r="T10" s="5"/>
      <c r="U10" s="5"/>
    </row>
    <row r="11" ht="12.75" customHeight="1">
      <c r="A11" s="36" t="str">
        <f>A108</f>
        <v>Seção IV - ATIVIDADES DE QUALIFICAÇÃO</v>
      </c>
      <c r="B11" s="12"/>
      <c r="C11" s="12"/>
      <c r="D11" s="13"/>
      <c r="E11" s="47" t="str">
        <f>I114</f>
        <v>0</v>
      </c>
      <c r="F11" s="39" t="str">
        <f t="shared" ref="F11:F12" si="3">E11</f>
        <v>0</v>
      </c>
      <c r="G11" s="40">
        <v>140.0</v>
      </c>
      <c r="H11" s="13"/>
      <c r="I11" s="41" t="str">
        <f t="shared" ref="I11:I12" si="4">IF(E11&gt;G11,G11,E11)</f>
        <v>0</v>
      </c>
      <c r="J11" s="13"/>
      <c r="K11" s="5"/>
      <c r="L11" s="4"/>
      <c r="M11" s="5"/>
      <c r="N11" s="5"/>
      <c r="O11" s="5"/>
      <c r="P11" s="5"/>
      <c r="Q11" s="5"/>
      <c r="R11" s="5"/>
      <c r="S11" s="5"/>
      <c r="T11" s="5"/>
      <c r="U11" s="5"/>
    </row>
    <row r="12" ht="12.75" customHeight="1">
      <c r="A12" s="36" t="str">
        <f>A116</f>
        <v>Seção V - ATIVIDADES ADMINISTRATIVAS E DE REPRESENTAÇÃO</v>
      </c>
      <c r="B12" s="12"/>
      <c r="C12" s="12"/>
      <c r="D12" s="13"/>
      <c r="E12" s="47" t="str">
        <f>I137</f>
        <v>0</v>
      </c>
      <c r="F12" s="39" t="str">
        <f t="shared" si="3"/>
        <v>0</v>
      </c>
      <c r="G12" s="40">
        <v>10.0</v>
      </c>
      <c r="H12" s="13"/>
      <c r="I12" s="41" t="str">
        <f t="shared" si="4"/>
        <v>0</v>
      </c>
      <c r="J12" s="13"/>
      <c r="K12" s="5"/>
      <c r="L12" s="4"/>
      <c r="M12" s="5"/>
      <c r="N12" s="5"/>
      <c r="O12" s="5"/>
      <c r="P12" s="5"/>
      <c r="Q12" s="5"/>
      <c r="R12" s="5"/>
      <c r="S12" s="5"/>
      <c r="T12" s="5"/>
      <c r="U12" s="5"/>
    </row>
    <row r="13" ht="12.75" customHeight="1">
      <c r="A13" s="36" t="str">
        <f>A139</f>
        <v>Seção VII - OUTRAS ATIVIDADES</v>
      </c>
      <c r="B13" s="12"/>
      <c r="C13" s="12"/>
      <c r="D13" s="13"/>
      <c r="E13" s="47" t="str">
        <f>F174</f>
        <v>0</v>
      </c>
      <c r="F13" s="47" t="str">
        <f>I174</f>
        <v>0</v>
      </c>
      <c r="G13" s="40">
        <v>10.0</v>
      </c>
      <c r="H13" s="13"/>
      <c r="I13" s="41" t="str">
        <f t="shared" ref="I13:I14" si="5">IF(F13&gt;G13,G13,F13)</f>
        <v>0</v>
      </c>
      <c r="J13" s="13"/>
      <c r="K13" s="5"/>
      <c r="L13" s="4"/>
      <c r="M13" s="5"/>
      <c r="N13" s="5"/>
      <c r="O13" s="5"/>
      <c r="P13" s="5"/>
      <c r="Q13" s="5"/>
      <c r="R13" s="5"/>
      <c r="S13" s="5"/>
      <c r="T13" s="5"/>
      <c r="U13" s="5"/>
    </row>
    <row r="14" ht="12.75" customHeight="1">
      <c r="A14" s="36" t="str">
        <f>A176</f>
        <v>CARGOS DE DIREÇÃO (CD) E FUNÇÕES GRATIFICADAS (FG)</v>
      </c>
      <c r="B14" s="12"/>
      <c r="C14" s="12"/>
      <c r="D14" s="13"/>
      <c r="E14" s="47" t="str">
        <f>F181</f>
        <v>0</v>
      </c>
      <c r="F14" s="47" t="str">
        <f>I181</f>
        <v>0</v>
      </c>
      <c r="G14" s="40">
        <v>84.0</v>
      </c>
      <c r="H14" s="13"/>
      <c r="I14" s="41" t="str">
        <f t="shared" si="5"/>
        <v>0</v>
      </c>
      <c r="J14" s="13"/>
      <c r="K14" s="5"/>
      <c r="L14" s="4"/>
      <c r="M14" s="5"/>
      <c r="N14" s="5"/>
      <c r="O14" s="5"/>
      <c r="P14" s="5"/>
      <c r="Q14" s="5"/>
      <c r="R14" s="5"/>
      <c r="S14" s="5"/>
      <c r="T14" s="5"/>
      <c r="U14" s="5"/>
    </row>
    <row r="15" ht="12.75" customHeight="1">
      <c r="A15" s="48" t="s">
        <v>18</v>
      </c>
      <c r="B15" s="12"/>
      <c r="C15" s="12"/>
      <c r="D15" s="13"/>
      <c r="E15" s="24" t="str">
        <f t="shared" ref="E15:F15" si="6">SUM(E7:E14)</f>
        <v>0</v>
      </c>
      <c r="F15" s="24" t="str">
        <f t="shared" si="6"/>
        <v>0</v>
      </c>
      <c r="G15" s="49"/>
      <c r="H15" s="13"/>
      <c r="I15" s="50" t="str">
        <f>SUM(I7:J14)</f>
        <v>0</v>
      </c>
      <c r="J15" s="13"/>
      <c r="K15" s="5"/>
      <c r="L15" s="4"/>
      <c r="M15" s="5"/>
      <c r="N15" s="5"/>
      <c r="O15" s="5"/>
      <c r="P15" s="5"/>
      <c r="Q15" s="5"/>
      <c r="R15" s="5"/>
      <c r="S15" s="5"/>
      <c r="T15" s="5"/>
      <c r="U15" s="5"/>
    </row>
    <row r="16" ht="12.75" customHeight="1">
      <c r="A16" s="51"/>
      <c r="B16" s="51"/>
      <c r="C16" s="52"/>
      <c r="D16" s="52"/>
      <c r="E16" s="51"/>
      <c r="F16" s="52"/>
      <c r="G16" s="51"/>
      <c r="H16" s="52"/>
      <c r="I16" s="6"/>
      <c r="J16" s="6"/>
      <c r="K16" s="5"/>
      <c r="L16" s="4"/>
      <c r="M16" s="5"/>
      <c r="N16" s="5"/>
      <c r="O16" s="5"/>
      <c r="P16" s="5"/>
      <c r="Q16" s="5"/>
      <c r="R16" s="5"/>
      <c r="S16" s="5"/>
      <c r="T16" s="5"/>
      <c r="U16" s="5"/>
    </row>
    <row r="17" ht="12.75" customHeight="1">
      <c r="A17" s="53" t="s">
        <v>9</v>
      </c>
      <c r="B17" s="12"/>
      <c r="C17" s="12"/>
      <c r="D17" s="12"/>
      <c r="E17" s="12"/>
      <c r="F17" s="12"/>
      <c r="G17" s="12"/>
      <c r="H17" s="12"/>
      <c r="I17" s="12"/>
      <c r="J17" s="13"/>
      <c r="K17" s="5"/>
      <c r="L17" s="4"/>
      <c r="M17" s="5"/>
      <c r="N17" s="5"/>
      <c r="O17" s="5"/>
      <c r="P17" s="5"/>
      <c r="Q17" s="5"/>
      <c r="R17" s="5"/>
      <c r="S17" s="5"/>
      <c r="T17" s="5"/>
      <c r="U17" s="5"/>
    </row>
    <row r="18" ht="12.75" customHeight="1">
      <c r="A18" s="5"/>
      <c r="B18" s="5"/>
      <c r="C18" s="6"/>
      <c r="D18" s="6"/>
      <c r="E18" s="5"/>
      <c r="F18" s="6"/>
      <c r="G18" s="5"/>
      <c r="H18" s="6"/>
      <c r="I18" s="6"/>
      <c r="J18" s="6"/>
      <c r="K18" s="5"/>
      <c r="L18" s="4"/>
      <c r="M18" s="5"/>
      <c r="N18" s="5"/>
      <c r="O18" s="5"/>
      <c r="P18" s="5"/>
      <c r="Q18" s="5"/>
      <c r="R18" s="5"/>
      <c r="S18" s="5"/>
      <c r="T18" s="5"/>
      <c r="U18" s="5"/>
    </row>
    <row r="19" ht="12.75" customHeight="1">
      <c r="A19" s="54" t="s">
        <v>10</v>
      </c>
      <c r="B19" s="12"/>
      <c r="C19" s="12"/>
      <c r="D19" s="12"/>
      <c r="E19" s="12"/>
      <c r="F19" s="12"/>
      <c r="G19" s="12"/>
      <c r="H19" s="12"/>
      <c r="I19" s="12"/>
      <c r="J19" s="13"/>
      <c r="K19" s="5"/>
      <c r="L19" s="4"/>
      <c r="M19" s="5"/>
      <c r="N19" s="5"/>
      <c r="O19" s="5"/>
      <c r="P19" s="5"/>
      <c r="Q19" s="5"/>
      <c r="R19" s="5"/>
      <c r="S19" s="5"/>
      <c r="T19" s="5"/>
      <c r="U19" s="5"/>
    </row>
    <row r="20" ht="12.75" customHeight="1">
      <c r="A20" s="5"/>
      <c r="B20" s="5"/>
      <c r="C20" s="6"/>
      <c r="D20" s="6"/>
      <c r="E20" s="5"/>
      <c r="F20" s="6"/>
      <c r="G20" s="5"/>
      <c r="H20" s="6"/>
      <c r="I20" s="6"/>
      <c r="J20" s="6"/>
      <c r="K20" s="5"/>
      <c r="L20" s="4"/>
      <c r="M20" s="5"/>
      <c r="N20" s="5"/>
      <c r="O20" s="5"/>
      <c r="P20" s="5"/>
      <c r="Q20" s="5"/>
      <c r="R20" s="5"/>
      <c r="S20" s="5"/>
      <c r="T20" s="5"/>
      <c r="U20" s="5"/>
    </row>
    <row r="21" ht="12.75" customHeight="1" outlineLevel="1">
      <c r="A21" s="21" t="s">
        <v>5</v>
      </c>
      <c r="B21" s="55" t="s">
        <v>30</v>
      </c>
      <c r="C21" s="13"/>
      <c r="D21" s="38" t="s">
        <v>31</v>
      </c>
      <c r="E21" s="13"/>
      <c r="F21" s="38" t="s">
        <v>32</v>
      </c>
      <c r="G21" s="12"/>
      <c r="H21" s="13"/>
      <c r="I21" s="37" t="s">
        <v>26</v>
      </c>
      <c r="J21" s="37" t="s">
        <v>33</v>
      </c>
      <c r="K21" s="5"/>
      <c r="L21" s="4"/>
      <c r="M21" s="5"/>
      <c r="N21" s="5"/>
      <c r="O21" s="5"/>
      <c r="P21" s="5"/>
      <c r="Q21" s="5"/>
      <c r="R21" s="5"/>
      <c r="S21" s="5"/>
      <c r="T21" s="5"/>
      <c r="U21" s="5"/>
    </row>
    <row r="22" ht="12.75" customHeight="1" outlineLevel="1">
      <c r="A22" s="56" t="s">
        <v>34</v>
      </c>
      <c r="B22" s="57"/>
      <c r="C22" s="13"/>
      <c r="D22" s="58"/>
      <c r="E22" s="59" t="s">
        <v>35</v>
      </c>
      <c r="F22" s="60" t="s">
        <v>36</v>
      </c>
      <c r="G22" s="61"/>
      <c r="H22" s="62"/>
      <c r="I22" s="63" t="str">
        <f t="shared" ref="I22:I27" si="7">D22*10</f>
        <v>0</v>
      </c>
      <c r="J22" s="64"/>
      <c r="K22" s="5"/>
      <c r="L22" s="4"/>
      <c r="M22" s="5"/>
      <c r="N22" s="5"/>
      <c r="O22" s="5"/>
      <c r="P22" s="5"/>
      <c r="Q22" s="5"/>
      <c r="R22" s="5"/>
      <c r="S22" s="5"/>
      <c r="T22" s="5"/>
      <c r="U22" s="5"/>
    </row>
    <row r="23" ht="12.75" customHeight="1" outlineLevel="1">
      <c r="A23" s="65"/>
      <c r="B23" s="57"/>
      <c r="C23" s="13"/>
      <c r="D23" s="58"/>
      <c r="E23" s="65"/>
      <c r="F23" s="66"/>
      <c r="H23" s="67"/>
      <c r="I23" s="63" t="str">
        <f t="shared" si="7"/>
        <v>0</v>
      </c>
      <c r="J23" s="65"/>
      <c r="K23" s="5"/>
      <c r="L23" s="4"/>
      <c r="M23" s="5"/>
      <c r="N23" s="5"/>
      <c r="O23" s="5"/>
      <c r="P23" s="5"/>
      <c r="Q23" s="5"/>
      <c r="R23" s="5"/>
      <c r="S23" s="5"/>
      <c r="T23" s="5"/>
      <c r="U23" s="5"/>
    </row>
    <row r="24" ht="12.75" customHeight="1" outlineLevel="1">
      <c r="A24" s="65"/>
      <c r="B24" s="57"/>
      <c r="C24" s="13"/>
      <c r="D24" s="58"/>
      <c r="E24" s="65"/>
      <c r="F24" s="66"/>
      <c r="H24" s="67"/>
      <c r="I24" s="63" t="str">
        <f t="shared" si="7"/>
        <v>0</v>
      </c>
      <c r="J24" s="65"/>
      <c r="K24" s="5"/>
      <c r="L24" s="4"/>
      <c r="M24" s="5"/>
      <c r="N24" s="5"/>
      <c r="O24" s="5"/>
      <c r="P24" s="5"/>
      <c r="Q24" s="5"/>
      <c r="R24" s="5"/>
      <c r="S24" s="5"/>
      <c r="T24" s="5"/>
      <c r="U24" s="5"/>
    </row>
    <row r="25" ht="12.75" customHeight="1" outlineLevel="1">
      <c r="A25" s="65"/>
      <c r="B25" s="57"/>
      <c r="C25" s="13"/>
      <c r="D25" s="58"/>
      <c r="E25" s="65"/>
      <c r="F25" s="66"/>
      <c r="H25" s="67"/>
      <c r="I25" s="63" t="str">
        <f t="shared" si="7"/>
        <v>0</v>
      </c>
      <c r="J25" s="65"/>
      <c r="K25" s="5"/>
      <c r="L25" s="4"/>
      <c r="M25" s="5"/>
      <c r="N25" s="5"/>
      <c r="O25" s="5"/>
      <c r="P25" s="5"/>
      <c r="Q25" s="5"/>
      <c r="R25" s="5"/>
      <c r="S25" s="5"/>
      <c r="T25" s="5"/>
      <c r="U25" s="5"/>
    </row>
    <row r="26" ht="12.75" customHeight="1" outlineLevel="1">
      <c r="A26" s="68"/>
      <c r="B26" s="57"/>
      <c r="C26" s="13"/>
      <c r="D26" s="58"/>
      <c r="E26" s="65"/>
      <c r="F26" s="66"/>
      <c r="H26" s="67"/>
      <c r="I26" s="63" t="str">
        <f t="shared" si="7"/>
        <v>0</v>
      </c>
      <c r="J26" s="65"/>
      <c r="K26" s="5"/>
      <c r="L26" s="4"/>
      <c r="M26" s="5"/>
      <c r="N26" s="5"/>
      <c r="O26" s="5"/>
      <c r="P26" s="5"/>
      <c r="Q26" s="5"/>
      <c r="R26" s="5"/>
      <c r="S26" s="5"/>
      <c r="T26" s="5"/>
      <c r="U26" s="5"/>
    </row>
    <row r="27" ht="26.25" customHeight="1" outlineLevel="1">
      <c r="A27" s="69" t="s">
        <v>37</v>
      </c>
      <c r="B27" s="12"/>
      <c r="C27" s="13"/>
      <c r="D27" s="63" t="str">
        <f>SUM(D22:D26)</f>
        <v>0</v>
      </c>
      <c r="E27" s="68"/>
      <c r="F27" s="70"/>
      <c r="G27" s="71"/>
      <c r="H27" s="72"/>
      <c r="I27" s="63" t="str">
        <f t="shared" si="7"/>
        <v>0</v>
      </c>
      <c r="J27" s="68"/>
      <c r="K27" s="5"/>
      <c r="L27" s="4" t="s">
        <v>38</v>
      </c>
      <c r="M27" s="5"/>
      <c r="N27" s="5"/>
      <c r="O27" s="5"/>
      <c r="P27" s="5"/>
      <c r="Q27" s="5"/>
      <c r="R27" s="5"/>
      <c r="S27" s="5"/>
      <c r="T27" s="5"/>
      <c r="U27" s="5"/>
    </row>
    <row r="28" ht="12.75" customHeight="1" outlineLevel="1">
      <c r="A28" s="56" t="s">
        <v>39</v>
      </c>
      <c r="B28" s="57"/>
      <c r="C28" s="13"/>
      <c r="D28" s="58"/>
      <c r="E28" s="59" t="s">
        <v>40</v>
      </c>
      <c r="F28" s="60" t="s">
        <v>41</v>
      </c>
      <c r="G28" s="61"/>
      <c r="H28" s="62"/>
      <c r="I28" s="63" t="str">
        <f t="shared" ref="I28:I31" si="8">D28/1.5</f>
        <v>0</v>
      </c>
      <c r="J28" s="58"/>
      <c r="K28" s="5"/>
      <c r="L28" s="4"/>
      <c r="M28" s="5"/>
      <c r="N28" s="5"/>
      <c r="O28" s="5"/>
      <c r="P28" s="5"/>
      <c r="Q28" s="5"/>
      <c r="R28" s="5"/>
      <c r="S28" s="5"/>
      <c r="T28" s="5"/>
      <c r="U28" s="5"/>
    </row>
    <row r="29" ht="12.75" customHeight="1" outlineLevel="1">
      <c r="A29" s="65"/>
      <c r="B29" s="57"/>
      <c r="C29" s="13"/>
      <c r="D29" s="58"/>
      <c r="E29" s="65"/>
      <c r="F29" s="66"/>
      <c r="H29" s="67"/>
      <c r="I29" s="63" t="str">
        <f t="shared" si="8"/>
        <v>0</v>
      </c>
      <c r="J29" s="58"/>
      <c r="K29" s="5"/>
      <c r="L29" s="4"/>
      <c r="M29" s="5"/>
      <c r="N29" s="5"/>
      <c r="O29" s="5"/>
      <c r="P29" s="5"/>
      <c r="Q29" s="5"/>
      <c r="R29" s="5"/>
      <c r="S29" s="5"/>
      <c r="T29" s="5"/>
      <c r="U29" s="5"/>
    </row>
    <row r="30" ht="12.75" customHeight="1" outlineLevel="1">
      <c r="A30" s="65"/>
      <c r="B30" s="57"/>
      <c r="C30" s="13"/>
      <c r="D30" s="58"/>
      <c r="E30" s="65"/>
      <c r="F30" s="66"/>
      <c r="H30" s="67"/>
      <c r="I30" s="63" t="str">
        <f t="shared" si="8"/>
        <v>0</v>
      </c>
      <c r="J30" s="58"/>
      <c r="K30" s="5"/>
      <c r="L30" s="4"/>
      <c r="M30" s="5"/>
      <c r="N30" s="5"/>
      <c r="O30" s="5"/>
      <c r="P30" s="5"/>
      <c r="Q30" s="5"/>
      <c r="R30" s="5"/>
      <c r="S30" s="5"/>
      <c r="T30" s="5"/>
      <c r="U30" s="5"/>
    </row>
    <row r="31" ht="12.75" customHeight="1" outlineLevel="1">
      <c r="A31" s="68"/>
      <c r="B31" s="57"/>
      <c r="C31" s="13"/>
      <c r="D31" s="58"/>
      <c r="E31" s="68"/>
      <c r="F31" s="70"/>
      <c r="G31" s="71"/>
      <c r="H31" s="72"/>
      <c r="I31" s="63" t="str">
        <f t="shared" si="8"/>
        <v>0</v>
      </c>
      <c r="J31" s="58"/>
      <c r="K31" s="5"/>
      <c r="L31" s="4"/>
      <c r="M31" s="5"/>
      <c r="N31" s="5"/>
      <c r="O31" s="5"/>
      <c r="P31" s="5"/>
      <c r="Q31" s="5"/>
      <c r="R31" s="5"/>
      <c r="S31" s="5"/>
      <c r="T31" s="5"/>
      <c r="U31" s="5"/>
    </row>
    <row r="32" ht="12.75" customHeight="1">
      <c r="A32" s="73" t="s">
        <v>42</v>
      </c>
      <c r="B32" s="12"/>
      <c r="C32" s="12"/>
      <c r="D32" s="12"/>
      <c r="E32" s="12"/>
      <c r="F32" s="12"/>
      <c r="G32" s="12"/>
      <c r="H32" s="74"/>
      <c r="I32" s="75" t="str">
        <f>SUM(I22:I31)</f>
        <v>0</v>
      </c>
      <c r="J32" s="76" t="s">
        <v>26</v>
      </c>
      <c r="K32" s="5"/>
      <c r="L32" s="4"/>
      <c r="M32" s="5"/>
      <c r="N32" s="5"/>
      <c r="O32" s="5"/>
      <c r="P32" s="5"/>
      <c r="Q32" s="5"/>
      <c r="R32" s="5"/>
      <c r="S32" s="5"/>
      <c r="T32" s="5"/>
      <c r="U32" s="5"/>
    </row>
    <row r="33" ht="12.75" customHeight="1">
      <c r="A33" s="5"/>
      <c r="B33" s="5"/>
      <c r="C33" s="6"/>
      <c r="D33" s="6"/>
      <c r="E33" s="5"/>
      <c r="F33" s="6"/>
      <c r="G33" s="5"/>
      <c r="H33" s="6"/>
      <c r="I33" s="6"/>
      <c r="J33" s="6"/>
      <c r="K33" s="5"/>
      <c r="L33" s="4"/>
      <c r="M33" s="5"/>
      <c r="N33" s="5"/>
      <c r="O33" s="5"/>
      <c r="P33" s="5"/>
      <c r="Q33" s="5"/>
      <c r="R33" s="5"/>
      <c r="S33" s="5"/>
      <c r="T33" s="5"/>
      <c r="U33" s="5"/>
    </row>
    <row r="34" ht="12.75" customHeight="1">
      <c r="A34" s="54" t="s">
        <v>11</v>
      </c>
      <c r="B34" s="12"/>
      <c r="C34" s="12"/>
      <c r="D34" s="12"/>
      <c r="E34" s="12"/>
      <c r="F34" s="12"/>
      <c r="G34" s="12"/>
      <c r="H34" s="12"/>
      <c r="I34" s="12"/>
      <c r="J34" s="13"/>
      <c r="K34" s="5"/>
      <c r="L34" s="4"/>
      <c r="M34" s="5"/>
      <c r="N34" s="5"/>
      <c r="O34" s="5"/>
      <c r="P34" s="5"/>
      <c r="Q34" s="5"/>
      <c r="R34" s="5"/>
      <c r="S34" s="5"/>
      <c r="T34" s="5"/>
      <c r="U34" s="5"/>
    </row>
    <row r="35" ht="12.75" customHeight="1">
      <c r="A35" s="5"/>
      <c r="B35" s="5"/>
      <c r="C35" s="6"/>
      <c r="D35" s="6"/>
      <c r="E35" s="5"/>
      <c r="F35" s="6"/>
      <c r="G35" s="5"/>
      <c r="H35" s="6"/>
      <c r="I35" s="6"/>
      <c r="J35" s="6"/>
      <c r="K35" s="5"/>
      <c r="L35" s="4"/>
      <c r="M35" s="5"/>
      <c r="N35" s="5"/>
      <c r="O35" s="5"/>
      <c r="P35" s="5"/>
      <c r="Q35" s="5"/>
      <c r="R35" s="5"/>
      <c r="S35" s="5"/>
      <c r="T35" s="5"/>
      <c r="U35" s="5"/>
    </row>
    <row r="36" ht="26.25" customHeight="1" outlineLevel="1">
      <c r="A36" s="16" t="s">
        <v>43</v>
      </c>
      <c r="B36" s="21" t="s">
        <v>30</v>
      </c>
      <c r="C36" s="38" t="s">
        <v>44</v>
      </c>
      <c r="D36" s="13"/>
      <c r="E36" s="37" t="s">
        <v>45</v>
      </c>
      <c r="F36" s="38" t="s">
        <v>32</v>
      </c>
      <c r="G36" s="12"/>
      <c r="H36" s="13"/>
      <c r="I36" s="37" t="s">
        <v>26</v>
      </c>
      <c r="J36" s="47" t="s">
        <v>33</v>
      </c>
      <c r="K36" s="5"/>
      <c r="L36" s="4"/>
      <c r="M36" s="5"/>
      <c r="N36" s="5"/>
      <c r="O36" s="5"/>
      <c r="P36" s="5"/>
      <c r="Q36" s="5"/>
      <c r="R36" s="5"/>
      <c r="S36" s="5"/>
      <c r="T36" s="5"/>
      <c r="U36" s="5"/>
    </row>
    <row r="37" ht="12.75" customHeight="1" outlineLevel="1">
      <c r="A37" s="77" t="s">
        <v>46</v>
      </c>
      <c r="B37" s="78" t="s">
        <v>47</v>
      </c>
      <c r="C37" s="79"/>
      <c r="D37" s="13"/>
      <c r="E37" s="58"/>
      <c r="F37" s="80" t="s">
        <v>222</v>
      </c>
      <c r="G37" s="61"/>
      <c r="H37" s="62"/>
      <c r="I37" s="81" t="str">
        <f t="shared" ref="I37:I40" si="9">E37*C37*2.5</f>
        <v>0</v>
      </c>
      <c r="J37" s="82"/>
      <c r="K37" s="5"/>
      <c r="L37" s="4"/>
      <c r="M37" s="5"/>
      <c r="N37" s="5"/>
      <c r="O37" s="5"/>
      <c r="P37" s="5"/>
      <c r="Q37" s="5"/>
      <c r="R37" s="5"/>
      <c r="S37" s="5"/>
      <c r="T37" s="5"/>
      <c r="U37" s="5"/>
    </row>
    <row r="38" ht="26.25" customHeight="1" outlineLevel="1">
      <c r="A38" s="65"/>
      <c r="B38" s="78" t="s">
        <v>49</v>
      </c>
      <c r="C38" s="79"/>
      <c r="D38" s="13"/>
      <c r="E38" s="58"/>
      <c r="F38" s="66"/>
      <c r="H38" s="67"/>
      <c r="I38" s="81" t="str">
        <f t="shared" si="9"/>
        <v>0</v>
      </c>
      <c r="J38" s="58"/>
      <c r="K38" s="5"/>
      <c r="L38" s="4"/>
      <c r="M38" s="5"/>
      <c r="N38" s="5"/>
      <c r="O38" s="5"/>
      <c r="P38" s="5"/>
      <c r="Q38" s="5"/>
      <c r="R38" s="5"/>
      <c r="S38" s="5"/>
      <c r="T38" s="5"/>
      <c r="U38" s="5"/>
    </row>
    <row r="39" ht="26.25" customHeight="1" outlineLevel="1">
      <c r="A39" s="65"/>
      <c r="B39" s="78" t="s">
        <v>50</v>
      </c>
      <c r="C39" s="79"/>
      <c r="D39" s="13"/>
      <c r="E39" s="58"/>
      <c r="F39" s="66"/>
      <c r="H39" s="67"/>
      <c r="I39" s="81" t="str">
        <f t="shared" si="9"/>
        <v>0</v>
      </c>
      <c r="J39" s="58"/>
      <c r="K39" s="5"/>
      <c r="L39" s="4" t="s">
        <v>38</v>
      </c>
      <c r="M39" s="5"/>
      <c r="N39" s="5"/>
      <c r="O39" s="5"/>
      <c r="P39" s="5"/>
      <c r="Q39" s="5"/>
      <c r="R39" s="5"/>
      <c r="S39" s="5"/>
      <c r="T39" s="5"/>
      <c r="U39" s="5"/>
    </row>
    <row r="40" ht="12.75" customHeight="1" outlineLevel="1">
      <c r="A40" s="68"/>
      <c r="B40" s="78" t="s">
        <v>51</v>
      </c>
      <c r="C40" s="79"/>
      <c r="D40" s="13"/>
      <c r="E40" s="58"/>
      <c r="F40" s="70"/>
      <c r="G40" s="71"/>
      <c r="H40" s="72"/>
      <c r="I40" s="81" t="str">
        <f t="shared" si="9"/>
        <v>0</v>
      </c>
      <c r="J40" s="82"/>
      <c r="K40" s="5"/>
      <c r="L40" s="4"/>
      <c r="M40" s="5"/>
      <c r="N40" s="5"/>
      <c r="O40" s="5"/>
      <c r="P40" s="5"/>
      <c r="Q40" s="5"/>
      <c r="R40" s="5"/>
      <c r="S40" s="5"/>
      <c r="T40" s="5"/>
      <c r="U40" s="5"/>
    </row>
    <row r="41" ht="12.75" customHeight="1" outlineLevel="1">
      <c r="A41" s="83" t="s">
        <v>52</v>
      </c>
      <c r="B41" s="83" t="s">
        <v>53</v>
      </c>
      <c r="C41" s="79"/>
      <c r="D41" s="13"/>
      <c r="E41" s="84"/>
      <c r="F41" s="85" t="s">
        <v>54</v>
      </c>
      <c r="G41" s="12"/>
      <c r="H41" s="13"/>
      <c r="I41" s="81" t="str">
        <f>E41*C41*10</f>
        <v>0</v>
      </c>
      <c r="J41" s="58"/>
      <c r="K41" s="5"/>
      <c r="L41" s="4"/>
      <c r="M41" s="5"/>
      <c r="N41" s="5"/>
      <c r="O41" s="5"/>
      <c r="P41" s="5"/>
      <c r="Q41" s="5"/>
      <c r="R41" s="5"/>
      <c r="S41" s="5"/>
      <c r="T41" s="5"/>
      <c r="U41" s="5"/>
    </row>
    <row r="42" ht="12.75" customHeight="1" outlineLevel="1">
      <c r="A42" s="86" t="s">
        <v>55</v>
      </c>
      <c r="B42" s="12"/>
      <c r="C42" s="12"/>
      <c r="D42" s="12"/>
      <c r="E42" s="12"/>
      <c r="F42" s="12"/>
      <c r="G42" s="12"/>
      <c r="H42" s="13"/>
      <c r="I42" s="87" t="str">
        <f>SUM(I36:I41)</f>
        <v>0</v>
      </c>
      <c r="J42" s="81"/>
      <c r="K42" s="5"/>
      <c r="L42" s="4"/>
      <c r="M42" s="5"/>
      <c r="N42" s="5"/>
      <c r="O42" s="5"/>
      <c r="P42" s="5"/>
      <c r="Q42" s="5"/>
      <c r="R42" s="5"/>
      <c r="S42" s="5"/>
      <c r="T42" s="5"/>
      <c r="U42" s="5"/>
    </row>
    <row r="43" ht="12.75" customHeight="1" outlineLevel="1">
      <c r="A43" s="55" t="s">
        <v>56</v>
      </c>
      <c r="B43" s="12"/>
      <c r="C43" s="12"/>
      <c r="D43" s="12"/>
      <c r="E43" s="13"/>
      <c r="F43" s="37" t="s">
        <v>57</v>
      </c>
      <c r="G43" s="38" t="s">
        <v>32</v>
      </c>
      <c r="H43" s="13"/>
      <c r="I43" s="37" t="s">
        <v>26</v>
      </c>
      <c r="J43" s="47" t="s">
        <v>33</v>
      </c>
      <c r="K43" s="5"/>
      <c r="L43" s="4"/>
      <c r="M43" s="5"/>
      <c r="N43" s="5"/>
      <c r="O43" s="5"/>
      <c r="P43" s="5"/>
      <c r="Q43" s="5"/>
      <c r="R43" s="5"/>
      <c r="S43" s="5"/>
      <c r="T43" s="5"/>
      <c r="U43" s="5"/>
    </row>
    <row r="44" ht="12.75" customHeight="1" outlineLevel="1">
      <c r="A44" s="69" t="s">
        <v>58</v>
      </c>
      <c r="B44" s="12"/>
      <c r="C44" s="12"/>
      <c r="D44" s="12"/>
      <c r="E44" s="13"/>
      <c r="F44" s="58"/>
      <c r="G44" s="63">
        <v>20.0</v>
      </c>
      <c r="H44" s="63" t="s">
        <v>59</v>
      </c>
      <c r="I44" s="81" t="str">
        <f t="shared" ref="I44:I49" si="10">G44*F44</f>
        <v>0</v>
      </c>
      <c r="J44" s="84"/>
      <c r="K44" s="5"/>
      <c r="L44" s="4"/>
      <c r="M44" s="5"/>
      <c r="N44" s="5"/>
      <c r="O44" s="5"/>
      <c r="P44" s="5"/>
      <c r="Q44" s="5"/>
      <c r="R44" s="5"/>
      <c r="S44" s="5"/>
      <c r="T44" s="5"/>
      <c r="U44" s="5"/>
    </row>
    <row r="45" ht="12.75" customHeight="1" outlineLevel="1">
      <c r="A45" s="69" t="s">
        <v>60</v>
      </c>
      <c r="B45" s="12"/>
      <c r="C45" s="12"/>
      <c r="D45" s="12"/>
      <c r="E45" s="13"/>
      <c r="F45" s="58"/>
      <c r="G45" s="63">
        <v>8.0</v>
      </c>
      <c r="H45" s="63" t="s">
        <v>59</v>
      </c>
      <c r="I45" s="81" t="str">
        <f t="shared" si="10"/>
        <v>0</v>
      </c>
      <c r="J45" s="84"/>
      <c r="K45" s="5"/>
      <c r="L45" s="4"/>
      <c r="M45" s="5"/>
      <c r="N45" s="5"/>
      <c r="O45" s="5"/>
      <c r="P45" s="5"/>
      <c r="Q45" s="5"/>
      <c r="R45" s="5"/>
      <c r="S45" s="5"/>
      <c r="T45" s="5"/>
      <c r="U45" s="5"/>
    </row>
    <row r="46" ht="12.75" customHeight="1" outlineLevel="1">
      <c r="A46" s="69" t="s">
        <v>61</v>
      </c>
      <c r="B46" s="12"/>
      <c r="C46" s="12"/>
      <c r="D46" s="12"/>
      <c r="E46" s="13"/>
      <c r="F46" s="58"/>
      <c r="G46" s="63">
        <v>10.0</v>
      </c>
      <c r="H46" s="63" t="s">
        <v>59</v>
      </c>
      <c r="I46" s="81" t="str">
        <f t="shared" si="10"/>
        <v>0</v>
      </c>
      <c r="J46" s="84"/>
      <c r="K46" s="5"/>
      <c r="L46" s="4"/>
      <c r="M46" s="5"/>
      <c r="N46" s="5"/>
      <c r="O46" s="5"/>
      <c r="P46" s="5"/>
      <c r="Q46" s="5"/>
      <c r="R46" s="5"/>
      <c r="S46" s="5"/>
      <c r="T46" s="5"/>
      <c r="U46" s="5"/>
    </row>
    <row r="47" ht="12.75" customHeight="1" outlineLevel="1">
      <c r="A47" s="69" t="s">
        <v>62</v>
      </c>
      <c r="B47" s="12"/>
      <c r="C47" s="12"/>
      <c r="D47" s="12"/>
      <c r="E47" s="13"/>
      <c r="F47" s="58"/>
      <c r="G47" s="63">
        <v>4.0</v>
      </c>
      <c r="H47" s="63" t="s">
        <v>59</v>
      </c>
      <c r="I47" s="81" t="str">
        <f t="shared" si="10"/>
        <v>0</v>
      </c>
      <c r="J47" s="84"/>
      <c r="K47" s="5"/>
      <c r="L47" s="4"/>
      <c r="M47" s="5"/>
      <c r="N47" s="5"/>
      <c r="O47" s="5"/>
      <c r="P47" s="5"/>
      <c r="Q47" s="5"/>
      <c r="R47" s="5"/>
      <c r="S47" s="5"/>
      <c r="T47" s="5"/>
      <c r="U47" s="5"/>
    </row>
    <row r="48" ht="12.75" customHeight="1" outlineLevel="1">
      <c r="A48" s="69" t="s">
        <v>223</v>
      </c>
      <c r="B48" s="12"/>
      <c r="C48" s="12"/>
      <c r="D48" s="12"/>
      <c r="E48" s="13"/>
      <c r="F48" s="58"/>
      <c r="G48" s="63">
        <v>5.0</v>
      </c>
      <c r="H48" s="63" t="s">
        <v>59</v>
      </c>
      <c r="I48" s="81" t="str">
        <f t="shared" si="10"/>
        <v>0</v>
      </c>
      <c r="J48" s="58"/>
      <c r="K48" s="5"/>
      <c r="L48" s="4"/>
      <c r="M48" s="5"/>
      <c r="N48" s="5"/>
      <c r="O48" s="5"/>
      <c r="P48" s="5"/>
      <c r="Q48" s="5"/>
      <c r="R48" s="5"/>
      <c r="S48" s="5"/>
      <c r="T48" s="5"/>
      <c r="U48" s="5"/>
    </row>
    <row r="49" ht="12.75" customHeight="1" outlineLevel="1">
      <c r="A49" s="69" t="s">
        <v>64</v>
      </c>
      <c r="B49" s="12"/>
      <c r="C49" s="12"/>
      <c r="D49" s="12"/>
      <c r="E49" s="13"/>
      <c r="F49" s="58"/>
      <c r="G49" s="63">
        <v>2.0</v>
      </c>
      <c r="H49" s="63" t="s">
        <v>59</v>
      </c>
      <c r="I49" s="81" t="str">
        <f t="shared" si="10"/>
        <v>0</v>
      </c>
      <c r="J49" s="58"/>
      <c r="K49" s="5"/>
      <c r="L49" s="4"/>
      <c r="M49" s="5"/>
      <c r="N49" s="5"/>
      <c r="O49" s="5"/>
      <c r="P49" s="5"/>
      <c r="Q49" s="5"/>
      <c r="R49" s="5"/>
      <c r="S49" s="5"/>
      <c r="T49" s="5"/>
      <c r="U49" s="5"/>
    </row>
    <row r="50" ht="12.75" customHeight="1" outlineLevel="1">
      <c r="A50" s="86" t="s">
        <v>65</v>
      </c>
      <c r="B50" s="12"/>
      <c r="C50" s="12"/>
      <c r="D50" s="12"/>
      <c r="E50" s="12"/>
      <c r="F50" s="12"/>
      <c r="G50" s="12"/>
      <c r="H50" s="13"/>
      <c r="I50" s="87" t="str">
        <f>SUM(I44:I49)</f>
        <v>0</v>
      </c>
      <c r="J50" s="81"/>
      <c r="K50" s="5"/>
      <c r="L50" s="4"/>
      <c r="M50" s="5"/>
      <c r="N50" s="5"/>
      <c r="O50" s="5"/>
      <c r="P50" s="5"/>
      <c r="Q50" s="5"/>
      <c r="R50" s="5"/>
      <c r="S50" s="5"/>
      <c r="T50" s="5"/>
      <c r="U50" s="5"/>
    </row>
    <row r="51" ht="12.75" customHeight="1">
      <c r="A51" s="73" t="s">
        <v>66</v>
      </c>
      <c r="B51" s="12"/>
      <c r="C51" s="12"/>
      <c r="D51" s="12"/>
      <c r="E51" s="12"/>
      <c r="F51" s="12"/>
      <c r="G51" s="12"/>
      <c r="H51" s="74"/>
      <c r="I51" s="75" t="str">
        <f>I50+I42</f>
        <v>0</v>
      </c>
      <c r="J51" s="76" t="s">
        <v>26</v>
      </c>
      <c r="K51" s="5"/>
      <c r="L51" s="4"/>
      <c r="M51" s="5"/>
      <c r="N51" s="5"/>
      <c r="O51" s="5"/>
      <c r="P51" s="5"/>
      <c r="Q51" s="5"/>
      <c r="R51" s="5"/>
      <c r="S51" s="5"/>
      <c r="T51" s="5"/>
      <c r="U51" s="5"/>
    </row>
    <row r="52" ht="12.75" customHeight="1">
      <c r="A52" s="88"/>
      <c r="B52" s="88"/>
      <c r="C52" s="88"/>
      <c r="D52" s="88"/>
      <c r="E52" s="88"/>
      <c r="F52" s="88"/>
      <c r="G52" s="88"/>
      <c r="H52" s="88"/>
      <c r="I52" s="89"/>
      <c r="J52" s="6"/>
      <c r="K52" s="5"/>
      <c r="L52" s="4"/>
      <c r="M52" s="5"/>
      <c r="N52" s="5"/>
      <c r="O52" s="5"/>
      <c r="P52" s="5"/>
      <c r="Q52" s="5"/>
      <c r="R52" s="5"/>
      <c r="S52" s="5"/>
      <c r="T52" s="5"/>
      <c r="U52" s="5"/>
    </row>
    <row r="53" ht="12.75" customHeight="1">
      <c r="A53" s="53" t="s">
        <v>12</v>
      </c>
      <c r="B53" s="12"/>
      <c r="C53" s="12"/>
      <c r="D53" s="12"/>
      <c r="E53" s="12"/>
      <c r="F53" s="12"/>
      <c r="G53" s="12"/>
      <c r="H53" s="12"/>
      <c r="I53" s="12"/>
      <c r="J53" s="13"/>
      <c r="K53" s="5"/>
      <c r="L53" s="4"/>
      <c r="M53" s="5"/>
      <c r="N53" s="5"/>
      <c r="O53" s="5"/>
      <c r="P53" s="5"/>
      <c r="Q53" s="5"/>
      <c r="R53" s="5"/>
      <c r="S53" s="5"/>
      <c r="T53" s="5"/>
      <c r="U53" s="5"/>
    </row>
    <row r="54" ht="12.75" customHeight="1">
      <c r="A54" s="5"/>
      <c r="B54" s="5"/>
      <c r="C54" s="6"/>
      <c r="D54" s="6"/>
      <c r="E54" s="5"/>
      <c r="F54" s="6"/>
      <c r="G54" s="5"/>
      <c r="H54" s="6"/>
      <c r="I54" s="6"/>
      <c r="J54" s="6"/>
      <c r="K54" s="5"/>
      <c r="L54" s="4"/>
      <c r="M54" s="5"/>
      <c r="N54" s="5"/>
      <c r="O54" s="5"/>
      <c r="P54" s="5"/>
      <c r="Q54" s="5"/>
      <c r="R54" s="5"/>
      <c r="S54" s="5"/>
      <c r="T54" s="5"/>
      <c r="U54" s="5"/>
    </row>
    <row r="55" ht="12.75" customHeight="1" outlineLevel="1">
      <c r="A55" s="55" t="s">
        <v>5</v>
      </c>
      <c r="B55" s="12"/>
      <c r="C55" s="12"/>
      <c r="D55" s="12"/>
      <c r="E55" s="13"/>
      <c r="F55" s="37" t="s">
        <v>57</v>
      </c>
      <c r="G55" s="38" t="s">
        <v>32</v>
      </c>
      <c r="H55" s="13"/>
      <c r="I55" s="37" t="s">
        <v>26</v>
      </c>
      <c r="J55" s="47" t="s">
        <v>33</v>
      </c>
      <c r="K55" s="5"/>
      <c r="L55" s="4"/>
      <c r="M55" s="5"/>
      <c r="N55" s="5"/>
      <c r="O55" s="5"/>
      <c r="P55" s="5"/>
      <c r="Q55" s="5"/>
      <c r="R55" s="5"/>
      <c r="S55" s="5"/>
      <c r="T55" s="5"/>
      <c r="U55" s="5"/>
    </row>
    <row r="56" ht="26.25" customHeight="1" outlineLevel="1">
      <c r="A56" s="69" t="s">
        <v>67</v>
      </c>
      <c r="B56" s="12"/>
      <c r="C56" s="12"/>
      <c r="D56" s="12"/>
      <c r="E56" s="13"/>
      <c r="F56" s="58"/>
      <c r="G56" s="63">
        <v>40.0</v>
      </c>
      <c r="H56" s="63" t="s">
        <v>68</v>
      </c>
      <c r="I56" s="81" t="str">
        <f t="shared" ref="I56:I90" si="11">G56*F56</f>
        <v>0</v>
      </c>
      <c r="J56" s="84"/>
      <c r="K56" s="5"/>
      <c r="L56" s="4" t="s">
        <v>38</v>
      </c>
      <c r="M56" s="5"/>
      <c r="N56" s="5"/>
      <c r="O56" s="5"/>
      <c r="P56" s="5"/>
      <c r="Q56" s="5"/>
      <c r="R56" s="5"/>
      <c r="S56" s="5"/>
      <c r="T56" s="5"/>
      <c r="U56" s="5"/>
    </row>
    <row r="57" ht="26.25" customHeight="1" outlineLevel="1">
      <c r="A57" s="69" t="s">
        <v>69</v>
      </c>
      <c r="B57" s="12"/>
      <c r="C57" s="12"/>
      <c r="D57" s="12"/>
      <c r="E57" s="13"/>
      <c r="F57" s="58"/>
      <c r="G57" s="63">
        <v>30.0</v>
      </c>
      <c r="H57" s="63" t="s">
        <v>68</v>
      </c>
      <c r="I57" s="81" t="str">
        <f t="shared" si="11"/>
        <v>0</v>
      </c>
      <c r="J57" s="84"/>
      <c r="K57" s="5"/>
      <c r="L57" s="4" t="s">
        <v>38</v>
      </c>
      <c r="M57" s="5"/>
      <c r="N57" s="5"/>
      <c r="O57" s="5"/>
      <c r="P57" s="5"/>
      <c r="Q57" s="5"/>
      <c r="R57" s="5"/>
      <c r="S57" s="5"/>
      <c r="T57" s="5"/>
      <c r="U57" s="5"/>
    </row>
    <row r="58" ht="26.25" customHeight="1" outlineLevel="1">
      <c r="A58" s="69" t="s">
        <v>70</v>
      </c>
      <c r="B58" s="12"/>
      <c r="C58" s="12"/>
      <c r="D58" s="12"/>
      <c r="E58" s="13"/>
      <c r="F58" s="58"/>
      <c r="G58" s="63">
        <v>10.0</v>
      </c>
      <c r="H58" s="63" t="s">
        <v>71</v>
      </c>
      <c r="I58" s="81" t="str">
        <f t="shared" si="11"/>
        <v>0</v>
      </c>
      <c r="J58" s="84"/>
      <c r="K58" s="5"/>
      <c r="L58" s="4" t="s">
        <v>38</v>
      </c>
      <c r="M58" s="5"/>
      <c r="N58" s="5"/>
      <c r="O58" s="5"/>
      <c r="P58" s="5"/>
      <c r="Q58" s="5"/>
      <c r="R58" s="5"/>
      <c r="S58" s="5"/>
      <c r="T58" s="5"/>
      <c r="U58" s="5"/>
    </row>
    <row r="59" ht="26.25" customHeight="1" outlineLevel="1">
      <c r="A59" s="69" t="s">
        <v>72</v>
      </c>
      <c r="B59" s="12"/>
      <c r="C59" s="12"/>
      <c r="D59" s="12"/>
      <c r="E59" s="13"/>
      <c r="F59" s="58"/>
      <c r="G59" s="63">
        <v>15.0</v>
      </c>
      <c r="H59" s="63" t="s">
        <v>68</v>
      </c>
      <c r="I59" s="81" t="str">
        <f t="shared" si="11"/>
        <v>0</v>
      </c>
      <c r="J59" s="84"/>
      <c r="K59" s="5"/>
      <c r="L59" s="4" t="s">
        <v>38</v>
      </c>
      <c r="M59" s="5"/>
      <c r="N59" s="5"/>
      <c r="O59" s="5"/>
      <c r="P59" s="5"/>
      <c r="Q59" s="5"/>
      <c r="R59" s="5"/>
      <c r="S59" s="5"/>
      <c r="T59" s="5"/>
      <c r="U59" s="5"/>
    </row>
    <row r="60" ht="26.25" customHeight="1" outlineLevel="1">
      <c r="A60" s="69" t="s">
        <v>73</v>
      </c>
      <c r="B60" s="12"/>
      <c r="C60" s="12"/>
      <c r="D60" s="12"/>
      <c r="E60" s="13"/>
      <c r="F60" s="58"/>
      <c r="G60" s="63">
        <v>5.0</v>
      </c>
      <c r="H60" s="63" t="s">
        <v>71</v>
      </c>
      <c r="I60" s="81" t="str">
        <f t="shared" si="11"/>
        <v>0</v>
      </c>
      <c r="J60" s="84"/>
      <c r="K60" s="5"/>
      <c r="L60" s="4" t="s">
        <v>38</v>
      </c>
      <c r="M60" s="5"/>
      <c r="N60" s="5"/>
      <c r="O60" s="5"/>
      <c r="P60" s="5"/>
      <c r="Q60" s="5"/>
      <c r="R60" s="5"/>
      <c r="S60" s="5"/>
      <c r="T60" s="5"/>
      <c r="U60" s="5"/>
    </row>
    <row r="61" ht="12.75" customHeight="1" outlineLevel="1">
      <c r="A61" s="69" t="s">
        <v>74</v>
      </c>
      <c r="B61" s="12"/>
      <c r="C61" s="12"/>
      <c r="D61" s="12"/>
      <c r="E61" s="13"/>
      <c r="F61" s="58"/>
      <c r="G61" s="63">
        <v>5.0</v>
      </c>
      <c r="H61" s="63" t="s">
        <v>75</v>
      </c>
      <c r="I61" s="81" t="str">
        <f t="shared" si="11"/>
        <v>0</v>
      </c>
      <c r="J61" s="84"/>
      <c r="K61" s="5"/>
      <c r="L61" s="4"/>
      <c r="M61" s="5"/>
      <c r="N61" s="5"/>
      <c r="O61" s="5"/>
      <c r="P61" s="5"/>
      <c r="Q61" s="5"/>
      <c r="R61" s="5"/>
      <c r="S61" s="5"/>
      <c r="T61" s="5"/>
      <c r="U61" s="5"/>
    </row>
    <row r="62" ht="12.75" customHeight="1" outlineLevel="1">
      <c r="A62" s="69" t="s">
        <v>76</v>
      </c>
      <c r="B62" s="12"/>
      <c r="C62" s="12"/>
      <c r="D62" s="12"/>
      <c r="E62" s="13"/>
      <c r="F62" s="58"/>
      <c r="G62" s="63">
        <v>20.0</v>
      </c>
      <c r="H62" s="63" t="s">
        <v>75</v>
      </c>
      <c r="I62" s="81" t="str">
        <f t="shared" si="11"/>
        <v>0</v>
      </c>
      <c r="J62" s="84"/>
      <c r="K62" s="5"/>
      <c r="L62" s="4"/>
      <c r="M62" s="5"/>
      <c r="N62" s="5"/>
      <c r="O62" s="5"/>
      <c r="P62" s="5"/>
      <c r="Q62" s="5"/>
      <c r="R62" s="5"/>
      <c r="S62" s="5"/>
      <c r="T62" s="5"/>
      <c r="U62" s="5"/>
    </row>
    <row r="63" ht="12.75" customHeight="1" outlineLevel="1">
      <c r="A63" s="69" t="s">
        <v>77</v>
      </c>
      <c r="B63" s="12"/>
      <c r="C63" s="12"/>
      <c r="D63" s="12"/>
      <c r="E63" s="13"/>
      <c r="F63" s="58"/>
      <c r="G63" s="63">
        <v>15.0</v>
      </c>
      <c r="H63" s="63" t="s">
        <v>75</v>
      </c>
      <c r="I63" s="81" t="str">
        <f t="shared" si="11"/>
        <v>0</v>
      </c>
      <c r="J63" s="84"/>
      <c r="K63" s="5"/>
      <c r="L63" s="4"/>
      <c r="M63" s="5"/>
      <c r="N63" s="5"/>
      <c r="O63" s="5"/>
      <c r="P63" s="5"/>
      <c r="Q63" s="5"/>
      <c r="R63" s="5"/>
      <c r="S63" s="5"/>
      <c r="T63" s="5"/>
      <c r="U63" s="5"/>
    </row>
    <row r="64" ht="12.75" customHeight="1" outlineLevel="1">
      <c r="A64" s="69" t="s">
        <v>78</v>
      </c>
      <c r="B64" s="12"/>
      <c r="C64" s="12"/>
      <c r="D64" s="12"/>
      <c r="E64" s="13"/>
      <c r="F64" s="58"/>
      <c r="G64" s="63">
        <v>10.0</v>
      </c>
      <c r="H64" s="63" t="s">
        <v>75</v>
      </c>
      <c r="I64" s="81" t="str">
        <f t="shared" si="11"/>
        <v>0</v>
      </c>
      <c r="J64" s="84"/>
      <c r="K64" s="5"/>
      <c r="L64" s="4"/>
      <c r="M64" s="5"/>
      <c r="N64" s="5"/>
      <c r="O64" s="5"/>
      <c r="P64" s="5"/>
      <c r="Q64" s="5"/>
      <c r="R64" s="5"/>
      <c r="S64" s="5"/>
      <c r="T64" s="5"/>
      <c r="U64" s="5"/>
    </row>
    <row r="65" ht="12.75" customHeight="1" outlineLevel="1">
      <c r="A65" s="69" t="s">
        <v>79</v>
      </c>
      <c r="B65" s="12"/>
      <c r="C65" s="12"/>
      <c r="D65" s="12"/>
      <c r="E65" s="13"/>
      <c r="F65" s="58"/>
      <c r="G65" s="63">
        <v>13.0</v>
      </c>
      <c r="H65" s="63" t="s">
        <v>80</v>
      </c>
      <c r="I65" s="81" t="str">
        <f t="shared" si="11"/>
        <v>0</v>
      </c>
      <c r="J65" s="84"/>
      <c r="K65" s="5"/>
      <c r="L65" s="4"/>
      <c r="M65" s="5"/>
      <c r="N65" s="5"/>
      <c r="O65" s="5"/>
      <c r="P65" s="5"/>
      <c r="Q65" s="5"/>
      <c r="R65" s="5"/>
      <c r="S65" s="5"/>
      <c r="T65" s="5"/>
      <c r="U65" s="5"/>
    </row>
    <row r="66" ht="12.75" customHeight="1" outlineLevel="1">
      <c r="A66" s="69" t="s">
        <v>81</v>
      </c>
      <c r="B66" s="12"/>
      <c r="C66" s="12"/>
      <c r="D66" s="12"/>
      <c r="E66" s="13"/>
      <c r="F66" s="58"/>
      <c r="G66" s="63">
        <v>8.0</v>
      </c>
      <c r="H66" s="63" t="s">
        <v>80</v>
      </c>
      <c r="I66" s="81" t="str">
        <f t="shared" si="11"/>
        <v>0</v>
      </c>
      <c r="J66" s="84"/>
      <c r="K66" s="5"/>
      <c r="L66" s="4"/>
      <c r="M66" s="5"/>
      <c r="N66" s="5"/>
      <c r="O66" s="5"/>
      <c r="P66" s="5"/>
      <c r="Q66" s="5"/>
      <c r="R66" s="5"/>
      <c r="S66" s="5"/>
      <c r="T66" s="5"/>
      <c r="U66" s="5"/>
    </row>
    <row r="67" ht="12.75" customHeight="1" outlineLevel="1">
      <c r="A67" s="69" t="s">
        <v>82</v>
      </c>
      <c r="B67" s="12"/>
      <c r="C67" s="12"/>
      <c r="D67" s="12"/>
      <c r="E67" s="13"/>
      <c r="F67" s="58"/>
      <c r="G67" s="63">
        <v>5.0</v>
      </c>
      <c r="H67" s="63" t="s">
        <v>83</v>
      </c>
      <c r="I67" s="81" t="str">
        <f t="shared" si="11"/>
        <v>0</v>
      </c>
      <c r="J67" s="84"/>
      <c r="K67" s="5"/>
      <c r="L67" s="4"/>
      <c r="M67" s="5"/>
      <c r="N67" s="5"/>
      <c r="O67" s="5"/>
      <c r="P67" s="5"/>
      <c r="Q67" s="5"/>
      <c r="R67" s="5"/>
      <c r="S67" s="5"/>
      <c r="T67" s="5"/>
      <c r="U67" s="5"/>
    </row>
    <row r="68" ht="12.75" customHeight="1" outlineLevel="1">
      <c r="A68" s="69" t="s">
        <v>84</v>
      </c>
      <c r="B68" s="12"/>
      <c r="C68" s="12"/>
      <c r="D68" s="12"/>
      <c r="E68" s="13"/>
      <c r="F68" s="58"/>
      <c r="G68" s="63">
        <v>3.0</v>
      </c>
      <c r="H68" s="63" t="s">
        <v>83</v>
      </c>
      <c r="I68" s="81" t="str">
        <f t="shared" si="11"/>
        <v>0</v>
      </c>
      <c r="J68" s="84"/>
      <c r="K68" s="5"/>
      <c r="L68" s="4"/>
      <c r="M68" s="5"/>
      <c r="N68" s="5"/>
      <c r="O68" s="5"/>
      <c r="P68" s="5"/>
      <c r="Q68" s="5"/>
      <c r="R68" s="5"/>
      <c r="S68" s="5"/>
      <c r="T68" s="5"/>
      <c r="U68" s="5"/>
    </row>
    <row r="69" ht="12.75" customHeight="1" outlineLevel="1">
      <c r="A69" s="69" t="s">
        <v>85</v>
      </c>
      <c r="B69" s="12"/>
      <c r="C69" s="12"/>
      <c r="D69" s="12"/>
      <c r="E69" s="13"/>
      <c r="F69" s="58"/>
      <c r="G69" s="63">
        <v>40.0</v>
      </c>
      <c r="H69" s="63" t="s">
        <v>86</v>
      </c>
      <c r="I69" s="81" t="str">
        <f t="shared" si="11"/>
        <v>0</v>
      </c>
      <c r="J69" s="84"/>
      <c r="K69" s="5"/>
      <c r="L69" s="4"/>
      <c r="M69" s="5"/>
      <c r="N69" s="5"/>
      <c r="O69" s="5"/>
      <c r="P69" s="5"/>
      <c r="Q69" s="5"/>
      <c r="R69" s="5"/>
      <c r="S69" s="5"/>
      <c r="T69" s="5"/>
      <c r="U69" s="5"/>
    </row>
    <row r="70" ht="12.75" customHeight="1" outlineLevel="1">
      <c r="A70" s="69" t="s">
        <v>87</v>
      </c>
      <c r="B70" s="12"/>
      <c r="C70" s="12"/>
      <c r="D70" s="12"/>
      <c r="E70" s="13"/>
      <c r="F70" s="58"/>
      <c r="G70" s="63">
        <v>20.0</v>
      </c>
      <c r="H70" s="63" t="s">
        <v>86</v>
      </c>
      <c r="I70" s="81" t="str">
        <f t="shared" si="11"/>
        <v>0</v>
      </c>
      <c r="J70" s="84"/>
      <c r="K70" s="5"/>
      <c r="L70" s="4"/>
      <c r="M70" s="5"/>
      <c r="N70" s="5"/>
      <c r="O70" s="5"/>
      <c r="P70" s="5"/>
      <c r="Q70" s="5"/>
      <c r="R70" s="5"/>
      <c r="S70" s="5"/>
      <c r="T70" s="5"/>
      <c r="U70" s="5"/>
    </row>
    <row r="71" ht="12.75" customHeight="1" outlineLevel="1">
      <c r="A71" s="69" t="s">
        <v>88</v>
      </c>
      <c r="B71" s="12"/>
      <c r="C71" s="12"/>
      <c r="D71" s="12"/>
      <c r="E71" s="13"/>
      <c r="F71" s="58"/>
      <c r="G71" s="63">
        <v>30.0</v>
      </c>
      <c r="H71" s="63" t="s">
        <v>86</v>
      </c>
      <c r="I71" s="81" t="str">
        <f t="shared" si="11"/>
        <v>0</v>
      </c>
      <c r="J71" s="84"/>
      <c r="K71" s="5"/>
      <c r="L71" s="4"/>
      <c r="M71" s="5"/>
      <c r="N71" s="5"/>
      <c r="O71" s="5"/>
      <c r="P71" s="5"/>
      <c r="Q71" s="5"/>
      <c r="R71" s="5"/>
      <c r="S71" s="5"/>
      <c r="T71" s="5"/>
      <c r="U71" s="5"/>
    </row>
    <row r="72" ht="12.75" customHeight="1" outlineLevel="1">
      <c r="A72" s="69" t="s">
        <v>89</v>
      </c>
      <c r="B72" s="12"/>
      <c r="C72" s="12"/>
      <c r="D72" s="12"/>
      <c r="E72" s="13"/>
      <c r="F72" s="58"/>
      <c r="G72" s="63">
        <v>15.0</v>
      </c>
      <c r="H72" s="63" t="s">
        <v>86</v>
      </c>
      <c r="I72" s="81" t="str">
        <f t="shared" si="11"/>
        <v>0</v>
      </c>
      <c r="J72" s="84"/>
      <c r="K72" s="5"/>
      <c r="L72" s="4"/>
      <c r="M72" s="5"/>
      <c r="N72" s="5"/>
      <c r="O72" s="5"/>
      <c r="P72" s="5"/>
      <c r="Q72" s="5"/>
      <c r="R72" s="5"/>
      <c r="S72" s="5"/>
      <c r="T72" s="5"/>
      <c r="U72" s="5"/>
    </row>
    <row r="73" ht="12.75" customHeight="1" outlineLevel="1">
      <c r="A73" s="69" t="s">
        <v>90</v>
      </c>
      <c r="B73" s="12"/>
      <c r="C73" s="12"/>
      <c r="D73" s="12"/>
      <c r="E73" s="13"/>
      <c r="F73" s="58"/>
      <c r="G73" s="63">
        <v>20.0</v>
      </c>
      <c r="H73" s="63" t="s">
        <v>86</v>
      </c>
      <c r="I73" s="81" t="str">
        <f t="shared" si="11"/>
        <v>0</v>
      </c>
      <c r="J73" s="84"/>
      <c r="K73" s="5"/>
      <c r="L73" s="4"/>
      <c r="M73" s="5"/>
      <c r="N73" s="5"/>
      <c r="O73" s="5"/>
      <c r="P73" s="5"/>
      <c r="Q73" s="5"/>
      <c r="R73" s="5"/>
      <c r="S73" s="5"/>
      <c r="T73" s="5"/>
      <c r="U73" s="5"/>
    </row>
    <row r="74" ht="12.75" customHeight="1" outlineLevel="1">
      <c r="A74" s="69" t="s">
        <v>91</v>
      </c>
      <c r="B74" s="12"/>
      <c r="C74" s="12"/>
      <c r="D74" s="12"/>
      <c r="E74" s="13"/>
      <c r="F74" s="58"/>
      <c r="G74" s="63">
        <v>10.0</v>
      </c>
      <c r="H74" s="63" t="s">
        <v>86</v>
      </c>
      <c r="I74" s="81" t="str">
        <f t="shared" si="11"/>
        <v>0</v>
      </c>
      <c r="J74" s="84"/>
      <c r="K74" s="5"/>
      <c r="L74" s="4"/>
      <c r="M74" s="5"/>
      <c r="N74" s="5"/>
      <c r="O74" s="5"/>
      <c r="P74" s="5"/>
      <c r="Q74" s="5"/>
      <c r="R74" s="5"/>
      <c r="S74" s="5"/>
      <c r="T74" s="5"/>
      <c r="U74" s="5"/>
    </row>
    <row r="75" ht="12.75" customHeight="1" outlineLevel="1">
      <c r="A75" s="69" t="s">
        <v>92</v>
      </c>
      <c r="B75" s="12"/>
      <c r="C75" s="12"/>
      <c r="D75" s="12"/>
      <c r="E75" s="13"/>
      <c r="F75" s="58"/>
      <c r="G75" s="63">
        <v>8.0</v>
      </c>
      <c r="H75" s="63" t="s">
        <v>86</v>
      </c>
      <c r="I75" s="81" t="str">
        <f t="shared" si="11"/>
        <v>0</v>
      </c>
      <c r="J75" s="84"/>
      <c r="K75" s="5"/>
      <c r="L75" s="4"/>
      <c r="M75" s="5"/>
      <c r="N75" s="5"/>
      <c r="O75" s="5"/>
      <c r="P75" s="5"/>
      <c r="Q75" s="5"/>
      <c r="R75" s="5"/>
      <c r="S75" s="5"/>
      <c r="T75" s="5"/>
      <c r="U75" s="5"/>
    </row>
    <row r="76" ht="12.75" customHeight="1" outlineLevel="1">
      <c r="A76" s="69" t="s">
        <v>93</v>
      </c>
      <c r="B76" s="12"/>
      <c r="C76" s="12"/>
      <c r="D76" s="12"/>
      <c r="E76" s="13"/>
      <c r="F76" s="58"/>
      <c r="G76" s="63">
        <v>5.0</v>
      </c>
      <c r="H76" s="63" t="s">
        <v>86</v>
      </c>
      <c r="I76" s="81" t="str">
        <f t="shared" si="11"/>
        <v>0</v>
      </c>
      <c r="J76" s="84"/>
      <c r="K76" s="5"/>
      <c r="L76" s="4"/>
      <c r="M76" s="5"/>
      <c r="N76" s="5"/>
      <c r="O76" s="5"/>
      <c r="P76" s="5"/>
      <c r="Q76" s="5"/>
      <c r="R76" s="5"/>
      <c r="S76" s="5"/>
      <c r="T76" s="5"/>
      <c r="U76" s="5"/>
    </row>
    <row r="77" ht="26.25" customHeight="1" outlineLevel="1">
      <c r="A77" s="69" t="s">
        <v>94</v>
      </c>
      <c r="B77" s="12"/>
      <c r="C77" s="12"/>
      <c r="D77" s="12"/>
      <c r="E77" s="13"/>
      <c r="F77" s="58"/>
      <c r="G77" s="63">
        <v>3.0</v>
      </c>
      <c r="H77" s="63" t="s">
        <v>95</v>
      </c>
      <c r="I77" s="81" t="str">
        <f t="shared" si="11"/>
        <v>0</v>
      </c>
      <c r="J77" s="84"/>
      <c r="K77" s="5"/>
      <c r="L77" s="4" t="s">
        <v>38</v>
      </c>
      <c r="M77" s="5"/>
      <c r="N77" s="5"/>
      <c r="O77" s="5"/>
      <c r="P77" s="5"/>
      <c r="Q77" s="5"/>
      <c r="R77" s="5"/>
      <c r="S77" s="5"/>
      <c r="T77" s="5"/>
      <c r="U77" s="5"/>
    </row>
    <row r="78" ht="26.25" customHeight="1" outlineLevel="1">
      <c r="A78" s="69" t="s">
        <v>96</v>
      </c>
      <c r="B78" s="12"/>
      <c r="C78" s="12"/>
      <c r="D78" s="12"/>
      <c r="E78" s="13"/>
      <c r="F78" s="58"/>
      <c r="G78" s="63">
        <v>1.0</v>
      </c>
      <c r="H78" s="63" t="s">
        <v>95</v>
      </c>
      <c r="I78" s="81" t="str">
        <f t="shared" si="11"/>
        <v>0</v>
      </c>
      <c r="J78" s="84"/>
      <c r="K78" s="5"/>
      <c r="L78" s="4" t="s">
        <v>38</v>
      </c>
      <c r="M78" s="5"/>
      <c r="N78" s="5"/>
      <c r="O78" s="5"/>
      <c r="P78" s="5"/>
      <c r="Q78" s="5"/>
      <c r="R78" s="5"/>
      <c r="S78" s="5"/>
      <c r="T78" s="5"/>
      <c r="U78" s="5"/>
    </row>
    <row r="79" ht="12.75" customHeight="1" outlineLevel="1">
      <c r="A79" s="69" t="s">
        <v>97</v>
      </c>
      <c r="B79" s="12"/>
      <c r="C79" s="12"/>
      <c r="D79" s="12"/>
      <c r="E79" s="13"/>
      <c r="F79" s="58"/>
      <c r="G79" s="63">
        <v>40.0</v>
      </c>
      <c r="H79" s="63" t="s">
        <v>98</v>
      </c>
      <c r="I79" s="81" t="str">
        <f t="shared" si="11"/>
        <v>0</v>
      </c>
      <c r="J79" s="84"/>
      <c r="K79" s="5"/>
      <c r="L79" s="4"/>
      <c r="M79" s="5"/>
      <c r="N79" s="5"/>
      <c r="O79" s="5"/>
      <c r="P79" s="5"/>
      <c r="Q79" s="5"/>
      <c r="R79" s="5"/>
      <c r="S79" s="5"/>
      <c r="T79" s="5"/>
      <c r="U79" s="5"/>
    </row>
    <row r="80" ht="12.75" customHeight="1" outlineLevel="1">
      <c r="A80" s="69" t="s">
        <v>99</v>
      </c>
      <c r="B80" s="12"/>
      <c r="C80" s="12"/>
      <c r="D80" s="12"/>
      <c r="E80" s="13"/>
      <c r="F80" s="58"/>
      <c r="G80" s="63">
        <v>10.0</v>
      </c>
      <c r="H80" s="63" t="s">
        <v>100</v>
      </c>
      <c r="I80" s="81" t="str">
        <f t="shared" si="11"/>
        <v>0</v>
      </c>
      <c r="J80" s="84"/>
      <c r="K80" s="5"/>
      <c r="L80" s="4"/>
      <c r="M80" s="5"/>
      <c r="N80" s="5"/>
      <c r="O80" s="5"/>
      <c r="P80" s="5"/>
      <c r="Q80" s="5"/>
      <c r="R80" s="5"/>
      <c r="S80" s="5"/>
      <c r="T80" s="5"/>
      <c r="U80" s="5"/>
    </row>
    <row r="81" ht="12.75" customHeight="1" outlineLevel="1">
      <c r="A81" s="69" t="s">
        <v>101</v>
      </c>
      <c r="B81" s="12"/>
      <c r="C81" s="12"/>
      <c r="D81" s="12"/>
      <c r="E81" s="13"/>
      <c r="F81" s="58"/>
      <c r="G81" s="63">
        <v>5.0</v>
      </c>
      <c r="H81" s="63" t="s">
        <v>100</v>
      </c>
      <c r="I81" s="81" t="str">
        <f t="shared" si="11"/>
        <v>0</v>
      </c>
      <c r="J81" s="84"/>
      <c r="K81" s="5"/>
      <c r="L81" s="4"/>
      <c r="M81" s="5"/>
      <c r="N81" s="5"/>
      <c r="O81" s="5"/>
      <c r="P81" s="5"/>
      <c r="Q81" s="5"/>
      <c r="R81" s="5"/>
      <c r="S81" s="5"/>
      <c r="T81" s="5"/>
      <c r="U81" s="5"/>
    </row>
    <row r="82" ht="12.75" customHeight="1" outlineLevel="1">
      <c r="A82" s="69" t="s">
        <v>102</v>
      </c>
      <c r="B82" s="12"/>
      <c r="C82" s="12"/>
      <c r="D82" s="12"/>
      <c r="E82" s="13"/>
      <c r="F82" s="58"/>
      <c r="G82" s="63">
        <v>10.0</v>
      </c>
      <c r="H82" s="63" t="s">
        <v>103</v>
      </c>
      <c r="I82" s="81" t="str">
        <f t="shared" si="11"/>
        <v>0</v>
      </c>
      <c r="J82" s="84"/>
      <c r="K82" s="5"/>
      <c r="L82" s="4"/>
      <c r="M82" s="5"/>
      <c r="N82" s="5"/>
      <c r="O82" s="5"/>
      <c r="P82" s="5"/>
      <c r="Q82" s="5"/>
      <c r="R82" s="5"/>
      <c r="S82" s="5"/>
      <c r="T82" s="5"/>
      <c r="U82" s="5"/>
    </row>
    <row r="83" ht="12.75" customHeight="1" outlineLevel="1">
      <c r="A83" s="69" t="s">
        <v>104</v>
      </c>
      <c r="B83" s="12"/>
      <c r="C83" s="12"/>
      <c r="D83" s="12"/>
      <c r="E83" s="13"/>
      <c r="F83" s="58"/>
      <c r="G83" s="63">
        <v>10.0</v>
      </c>
      <c r="H83" s="63" t="s">
        <v>105</v>
      </c>
      <c r="I83" s="81" t="str">
        <f t="shared" si="11"/>
        <v>0</v>
      </c>
      <c r="J83" s="84"/>
      <c r="K83" s="5"/>
      <c r="L83" s="4"/>
      <c r="M83" s="5"/>
      <c r="N83" s="5"/>
      <c r="O83" s="5"/>
      <c r="P83" s="5"/>
      <c r="Q83" s="5"/>
      <c r="R83" s="5"/>
      <c r="S83" s="5"/>
      <c r="T83" s="5"/>
      <c r="U83" s="5"/>
    </row>
    <row r="84" ht="12.75" customHeight="1" outlineLevel="1">
      <c r="A84" s="69" t="s">
        <v>106</v>
      </c>
      <c r="B84" s="12"/>
      <c r="C84" s="12"/>
      <c r="D84" s="12"/>
      <c r="E84" s="13"/>
      <c r="F84" s="58"/>
      <c r="G84" s="63">
        <v>5.0</v>
      </c>
      <c r="H84" s="63" t="s">
        <v>105</v>
      </c>
      <c r="I84" s="81" t="str">
        <f t="shared" si="11"/>
        <v>0</v>
      </c>
      <c r="J84" s="84"/>
      <c r="K84" s="5"/>
      <c r="L84" s="4"/>
      <c r="M84" s="5"/>
      <c r="N84" s="5"/>
      <c r="O84" s="5"/>
      <c r="P84" s="5"/>
      <c r="Q84" s="5"/>
      <c r="R84" s="5"/>
      <c r="S84" s="5"/>
      <c r="T84" s="5"/>
      <c r="U84" s="5"/>
    </row>
    <row r="85" ht="12.75" customHeight="1" outlineLevel="1">
      <c r="A85" s="69" t="s">
        <v>107</v>
      </c>
      <c r="B85" s="12"/>
      <c r="C85" s="12"/>
      <c r="D85" s="12"/>
      <c r="E85" s="13"/>
      <c r="F85" s="58"/>
      <c r="G85" s="63">
        <v>15.0</v>
      </c>
      <c r="H85" s="63" t="s">
        <v>86</v>
      </c>
      <c r="I85" s="81" t="str">
        <f t="shared" si="11"/>
        <v>0</v>
      </c>
      <c r="J85" s="84"/>
      <c r="K85" s="5"/>
      <c r="L85" s="4"/>
      <c r="M85" s="5"/>
      <c r="N85" s="5"/>
      <c r="O85" s="5"/>
      <c r="P85" s="5"/>
      <c r="Q85" s="5"/>
      <c r="R85" s="5"/>
      <c r="S85" s="5"/>
      <c r="T85" s="5"/>
      <c r="U85" s="5"/>
    </row>
    <row r="86" ht="12.75" customHeight="1" outlineLevel="1">
      <c r="A86" s="69" t="s">
        <v>108</v>
      </c>
      <c r="B86" s="12"/>
      <c r="C86" s="12"/>
      <c r="D86" s="12"/>
      <c r="E86" s="13"/>
      <c r="F86" s="58"/>
      <c r="G86" s="63">
        <v>10.0</v>
      </c>
      <c r="H86" s="63" t="s">
        <v>86</v>
      </c>
      <c r="I86" s="81" t="str">
        <f t="shared" si="11"/>
        <v>0</v>
      </c>
      <c r="J86" s="84"/>
      <c r="K86" s="5"/>
      <c r="L86" s="4"/>
      <c r="M86" s="5"/>
      <c r="N86" s="5"/>
      <c r="O86" s="5"/>
      <c r="P86" s="5"/>
      <c r="Q86" s="5"/>
      <c r="R86" s="5"/>
      <c r="S86" s="5"/>
      <c r="T86" s="5"/>
      <c r="U86" s="5"/>
    </row>
    <row r="87" ht="26.25" customHeight="1" outlineLevel="1">
      <c r="A87" s="69" t="s">
        <v>109</v>
      </c>
      <c r="B87" s="12"/>
      <c r="C87" s="12"/>
      <c r="D87" s="12"/>
      <c r="E87" s="13"/>
      <c r="F87" s="58"/>
      <c r="G87" s="63">
        <v>10.0</v>
      </c>
      <c r="H87" s="63" t="s">
        <v>110</v>
      </c>
      <c r="I87" s="81" t="str">
        <f t="shared" si="11"/>
        <v>0</v>
      </c>
      <c r="J87" s="84"/>
      <c r="K87" s="5"/>
      <c r="L87" s="4" t="s">
        <v>38</v>
      </c>
      <c r="M87" s="5"/>
      <c r="N87" s="5"/>
      <c r="O87" s="5"/>
      <c r="P87" s="5"/>
      <c r="Q87" s="5"/>
      <c r="R87" s="5"/>
      <c r="S87" s="5"/>
      <c r="T87" s="5"/>
      <c r="U87" s="5"/>
    </row>
    <row r="88" ht="12.75" customHeight="1" outlineLevel="1">
      <c r="A88" s="69" t="s">
        <v>111</v>
      </c>
      <c r="B88" s="12"/>
      <c r="C88" s="12"/>
      <c r="D88" s="12"/>
      <c r="E88" s="13"/>
      <c r="F88" s="58"/>
      <c r="G88" s="63">
        <v>5.0</v>
      </c>
      <c r="H88" s="63" t="s">
        <v>112</v>
      </c>
      <c r="I88" s="81" t="str">
        <f t="shared" si="11"/>
        <v>0</v>
      </c>
      <c r="J88" s="84"/>
      <c r="K88" s="5"/>
      <c r="L88" s="4"/>
      <c r="M88" s="5"/>
      <c r="N88" s="5"/>
      <c r="O88" s="5"/>
      <c r="P88" s="5"/>
      <c r="Q88" s="5"/>
      <c r="R88" s="5"/>
      <c r="S88" s="5"/>
      <c r="T88" s="5"/>
      <c r="U88" s="5"/>
    </row>
    <row r="89" ht="12.75" customHeight="1" outlineLevel="1">
      <c r="A89" s="69" t="s">
        <v>113</v>
      </c>
      <c r="B89" s="12"/>
      <c r="C89" s="12"/>
      <c r="D89" s="12"/>
      <c r="E89" s="13"/>
      <c r="F89" s="58"/>
      <c r="G89" s="63">
        <v>5.0</v>
      </c>
      <c r="H89" s="63" t="s">
        <v>114</v>
      </c>
      <c r="I89" s="81" t="str">
        <f t="shared" si="11"/>
        <v>0</v>
      </c>
      <c r="J89" s="84"/>
      <c r="K89" s="5"/>
      <c r="L89" s="4"/>
      <c r="M89" s="5"/>
      <c r="N89" s="5"/>
      <c r="O89" s="5"/>
      <c r="P89" s="5"/>
      <c r="Q89" s="5"/>
      <c r="R89" s="5"/>
      <c r="S89" s="5"/>
      <c r="T89" s="5"/>
      <c r="U89" s="5"/>
    </row>
    <row r="90" ht="26.25" customHeight="1" outlineLevel="1">
      <c r="A90" s="69" t="s">
        <v>115</v>
      </c>
      <c r="B90" s="12"/>
      <c r="C90" s="12"/>
      <c r="D90" s="12"/>
      <c r="E90" s="13"/>
      <c r="F90" s="58"/>
      <c r="G90" s="63">
        <v>8.0</v>
      </c>
      <c r="H90" s="63" t="s">
        <v>116</v>
      </c>
      <c r="I90" s="81" t="str">
        <f t="shared" si="11"/>
        <v>0</v>
      </c>
      <c r="J90" s="84"/>
      <c r="K90" s="5"/>
      <c r="L90" s="4" t="s">
        <v>38</v>
      </c>
      <c r="M90" s="5"/>
      <c r="N90" s="5"/>
      <c r="O90" s="5"/>
      <c r="P90" s="5"/>
      <c r="Q90" s="5"/>
      <c r="R90" s="5"/>
      <c r="S90" s="5"/>
      <c r="T90" s="5"/>
      <c r="U90" s="5"/>
    </row>
    <row r="91" ht="12.75" customHeight="1">
      <c r="A91" s="73" t="s">
        <v>117</v>
      </c>
      <c r="B91" s="12"/>
      <c r="C91" s="12"/>
      <c r="D91" s="12"/>
      <c r="E91" s="12"/>
      <c r="F91" s="12"/>
      <c r="G91" s="12"/>
      <c r="H91" s="74"/>
      <c r="I91" s="75" t="str">
        <f>SUM(I56:I90)</f>
        <v>0</v>
      </c>
      <c r="J91" s="76" t="s">
        <v>26</v>
      </c>
      <c r="K91" s="5"/>
      <c r="L91" s="4"/>
      <c r="M91" s="5"/>
      <c r="N91" s="5"/>
      <c r="O91" s="5"/>
      <c r="P91" s="5"/>
      <c r="Q91" s="5"/>
      <c r="R91" s="5"/>
      <c r="S91" s="5"/>
      <c r="T91" s="5"/>
      <c r="U91" s="5"/>
    </row>
    <row r="92" ht="12.75" customHeight="1">
      <c r="A92" s="5"/>
      <c r="B92" s="5"/>
      <c r="C92" s="6"/>
      <c r="D92" s="6"/>
      <c r="E92" s="5"/>
      <c r="F92" s="6"/>
      <c r="G92" s="5"/>
      <c r="H92" s="6"/>
      <c r="I92" s="6"/>
      <c r="J92" s="6"/>
      <c r="K92" s="5"/>
      <c r="L92" s="4"/>
      <c r="M92" s="5"/>
      <c r="N92" s="5"/>
      <c r="O92" s="5"/>
      <c r="P92" s="5"/>
      <c r="Q92" s="5"/>
      <c r="R92" s="5"/>
      <c r="S92" s="5"/>
      <c r="T92" s="5"/>
      <c r="U92" s="5"/>
    </row>
    <row r="93" ht="12.75" customHeight="1">
      <c r="A93" s="53" t="s">
        <v>13</v>
      </c>
      <c r="B93" s="12"/>
      <c r="C93" s="12"/>
      <c r="D93" s="12"/>
      <c r="E93" s="12"/>
      <c r="F93" s="12"/>
      <c r="G93" s="12"/>
      <c r="H93" s="12"/>
      <c r="I93" s="12"/>
      <c r="J93" s="13"/>
      <c r="K93" s="5"/>
      <c r="L93" s="4"/>
      <c r="M93" s="5"/>
      <c r="N93" s="5"/>
      <c r="O93" s="5"/>
      <c r="P93" s="5"/>
      <c r="Q93" s="5"/>
      <c r="R93" s="5"/>
      <c r="S93" s="5"/>
      <c r="T93" s="5"/>
      <c r="U93" s="5"/>
    </row>
    <row r="94" ht="12.75" customHeight="1">
      <c r="A94" s="5"/>
      <c r="B94" s="5"/>
      <c r="C94" s="6"/>
      <c r="D94" s="6"/>
      <c r="E94" s="5"/>
      <c r="F94" s="6"/>
      <c r="G94" s="5"/>
      <c r="H94" s="6"/>
      <c r="I94" s="6"/>
      <c r="J94" s="6"/>
      <c r="K94" s="5"/>
      <c r="L94" s="4"/>
      <c r="M94" s="5"/>
      <c r="N94" s="5"/>
      <c r="O94" s="5"/>
      <c r="P94" s="5"/>
      <c r="Q94" s="5"/>
      <c r="R94" s="5"/>
      <c r="S94" s="5"/>
      <c r="T94" s="5"/>
      <c r="U94" s="5"/>
    </row>
    <row r="95" ht="26.25" customHeight="1" outlineLevel="1">
      <c r="A95" s="55" t="s">
        <v>5</v>
      </c>
      <c r="B95" s="13"/>
      <c r="C95" s="37" t="s">
        <v>57</v>
      </c>
      <c r="D95" s="38" t="s">
        <v>32</v>
      </c>
      <c r="E95" s="13"/>
      <c r="F95" s="47" t="s">
        <v>26</v>
      </c>
      <c r="G95" s="38" t="s">
        <v>118</v>
      </c>
      <c r="H95" s="13"/>
      <c r="I95" s="37" t="s">
        <v>27</v>
      </c>
      <c r="J95" s="47" t="s">
        <v>33</v>
      </c>
      <c r="K95" s="5"/>
      <c r="L95" s="4"/>
      <c r="M95" s="5"/>
      <c r="N95" s="5"/>
      <c r="O95" s="5"/>
      <c r="P95" s="5"/>
      <c r="Q95" s="5"/>
      <c r="R95" s="5"/>
      <c r="S95" s="5"/>
      <c r="T95" s="5"/>
      <c r="U95" s="5"/>
    </row>
    <row r="96" ht="52.5" customHeight="1" outlineLevel="1">
      <c r="A96" s="69" t="s">
        <v>119</v>
      </c>
      <c r="B96" s="13"/>
      <c r="C96" s="58"/>
      <c r="D96" s="63">
        <v>15.0</v>
      </c>
      <c r="E96" s="63" t="s">
        <v>105</v>
      </c>
      <c r="F96" s="81" t="str">
        <f t="shared" ref="F96:F105" si="12">D96*C96</f>
        <v>0</v>
      </c>
      <c r="G96" s="63">
        <v>15.0</v>
      </c>
      <c r="H96" s="63" t="s">
        <v>86</v>
      </c>
      <c r="I96" s="81" t="str">
        <f t="shared" ref="I96:I99" si="13">IF(F96&gt;G96,G96,F96)</f>
        <v>0</v>
      </c>
      <c r="J96" s="84"/>
      <c r="K96" s="5"/>
      <c r="L96" s="4" t="s">
        <v>120</v>
      </c>
      <c r="M96" s="5"/>
      <c r="N96" s="5"/>
      <c r="O96" s="5"/>
      <c r="P96" s="5"/>
      <c r="Q96" s="5"/>
      <c r="R96" s="5"/>
      <c r="S96" s="5"/>
      <c r="T96" s="5"/>
      <c r="U96" s="5"/>
    </row>
    <row r="97" ht="26.25" customHeight="1" outlineLevel="1">
      <c r="A97" s="69" t="s">
        <v>121</v>
      </c>
      <c r="B97" s="13"/>
      <c r="C97" s="58"/>
      <c r="D97" s="63">
        <v>15.0</v>
      </c>
      <c r="E97" s="63" t="s">
        <v>105</v>
      </c>
      <c r="F97" s="81" t="str">
        <f t="shared" si="12"/>
        <v>0</v>
      </c>
      <c r="G97" s="63">
        <v>15.0</v>
      </c>
      <c r="H97" s="63" t="s">
        <v>86</v>
      </c>
      <c r="I97" s="81" t="str">
        <f t="shared" si="13"/>
        <v>0</v>
      </c>
      <c r="J97" s="84"/>
      <c r="K97" s="5"/>
      <c r="L97" s="4" t="s">
        <v>38</v>
      </c>
      <c r="M97" s="5"/>
      <c r="N97" s="5"/>
      <c r="O97" s="5"/>
      <c r="P97" s="5"/>
      <c r="Q97" s="5"/>
      <c r="R97" s="5"/>
      <c r="S97" s="5"/>
      <c r="T97" s="5"/>
      <c r="U97" s="5"/>
    </row>
    <row r="98" ht="26.25" customHeight="1" outlineLevel="1">
      <c r="A98" s="69" t="s">
        <v>122</v>
      </c>
      <c r="B98" s="13"/>
      <c r="C98" s="58"/>
      <c r="D98" s="63">
        <v>10.0</v>
      </c>
      <c r="E98" s="63" t="s">
        <v>105</v>
      </c>
      <c r="F98" s="81" t="str">
        <f t="shared" si="12"/>
        <v>0</v>
      </c>
      <c r="G98" s="63">
        <v>10.0</v>
      </c>
      <c r="H98" s="63" t="s">
        <v>86</v>
      </c>
      <c r="I98" s="81" t="str">
        <f t="shared" si="13"/>
        <v>0</v>
      </c>
      <c r="J98" s="84"/>
      <c r="K98" s="5"/>
      <c r="L98" s="4" t="s">
        <v>38</v>
      </c>
      <c r="M98" s="5"/>
      <c r="N98" s="5"/>
      <c r="O98" s="5"/>
      <c r="P98" s="5"/>
      <c r="Q98" s="5"/>
      <c r="R98" s="5"/>
      <c r="S98" s="5"/>
      <c r="T98" s="5"/>
      <c r="U98" s="5"/>
    </row>
    <row r="99" ht="39.0" customHeight="1" outlineLevel="1">
      <c r="A99" s="69" t="s">
        <v>123</v>
      </c>
      <c r="B99" s="13"/>
      <c r="C99" s="58"/>
      <c r="D99" s="63">
        <v>15.0</v>
      </c>
      <c r="E99" s="63" t="s">
        <v>124</v>
      </c>
      <c r="F99" s="81" t="str">
        <f t="shared" si="12"/>
        <v>0</v>
      </c>
      <c r="G99" s="63">
        <v>15.0</v>
      </c>
      <c r="H99" s="63" t="s">
        <v>86</v>
      </c>
      <c r="I99" s="81" t="str">
        <f t="shared" si="13"/>
        <v>0</v>
      </c>
      <c r="J99" s="84"/>
      <c r="K99" s="5"/>
      <c r="L99" s="4" t="s">
        <v>125</v>
      </c>
      <c r="M99" s="5"/>
      <c r="N99" s="5"/>
      <c r="O99" s="5"/>
      <c r="P99" s="5"/>
      <c r="Q99" s="5"/>
      <c r="R99" s="5"/>
      <c r="S99" s="5"/>
      <c r="T99" s="5"/>
      <c r="U99" s="5"/>
    </row>
    <row r="100" ht="26.25" customHeight="1" outlineLevel="1">
      <c r="A100" s="69" t="s">
        <v>126</v>
      </c>
      <c r="B100" s="13"/>
      <c r="C100" s="58"/>
      <c r="D100" s="63">
        <v>15.0</v>
      </c>
      <c r="E100" s="63" t="s">
        <v>124</v>
      </c>
      <c r="F100" s="81" t="str">
        <f t="shared" si="12"/>
        <v>0</v>
      </c>
      <c r="G100" s="58"/>
      <c r="H100" s="63" t="s">
        <v>127</v>
      </c>
      <c r="I100" s="81" t="str">
        <f t="shared" ref="I100:I101" si="14">F100</f>
        <v>0</v>
      </c>
      <c r="J100" s="84"/>
      <c r="K100" s="5"/>
      <c r="L100" s="4" t="s">
        <v>38</v>
      </c>
      <c r="M100" s="5"/>
      <c r="N100" s="5"/>
      <c r="O100" s="5"/>
      <c r="P100" s="5"/>
      <c r="Q100" s="5"/>
      <c r="R100" s="5"/>
      <c r="S100" s="5"/>
      <c r="T100" s="5"/>
      <c r="U100" s="5"/>
    </row>
    <row r="101" ht="26.25" customHeight="1" outlineLevel="1">
      <c r="A101" s="69" t="s">
        <v>128</v>
      </c>
      <c r="B101" s="13"/>
      <c r="C101" s="58"/>
      <c r="D101" s="63">
        <v>10.0</v>
      </c>
      <c r="E101" s="63" t="s">
        <v>124</v>
      </c>
      <c r="F101" s="81" t="str">
        <f t="shared" si="12"/>
        <v>0</v>
      </c>
      <c r="G101" s="58"/>
      <c r="H101" s="63" t="s">
        <v>127</v>
      </c>
      <c r="I101" s="81" t="str">
        <f t="shared" si="14"/>
        <v>0</v>
      </c>
      <c r="J101" s="84"/>
      <c r="K101" s="5"/>
      <c r="L101" s="4" t="s">
        <v>38</v>
      </c>
      <c r="M101" s="5"/>
      <c r="N101" s="5"/>
      <c r="O101" s="5"/>
      <c r="P101" s="5"/>
      <c r="Q101" s="5"/>
      <c r="R101" s="5"/>
      <c r="S101" s="5"/>
      <c r="T101" s="5"/>
      <c r="U101" s="5"/>
    </row>
    <row r="102" ht="26.25" customHeight="1" outlineLevel="1">
      <c r="A102" s="69" t="s">
        <v>129</v>
      </c>
      <c r="B102" s="13"/>
      <c r="C102" s="58"/>
      <c r="D102" s="63">
        <v>10.0</v>
      </c>
      <c r="E102" s="63" t="s">
        <v>124</v>
      </c>
      <c r="F102" s="81" t="str">
        <f t="shared" si="12"/>
        <v>0</v>
      </c>
      <c r="G102" s="63">
        <v>10.0</v>
      </c>
      <c r="H102" s="63" t="s">
        <v>86</v>
      </c>
      <c r="I102" s="81" t="str">
        <f t="shared" ref="I102:I105" si="15">IF(F102&gt;G102,G102,F102)</f>
        <v>0</v>
      </c>
      <c r="J102" s="84"/>
      <c r="K102" s="5"/>
      <c r="L102" s="4" t="s">
        <v>38</v>
      </c>
      <c r="M102" s="5"/>
      <c r="N102" s="5"/>
      <c r="O102" s="5"/>
      <c r="P102" s="5"/>
      <c r="Q102" s="5"/>
      <c r="R102" s="5"/>
      <c r="S102" s="5"/>
      <c r="T102" s="5"/>
      <c r="U102" s="5"/>
    </row>
    <row r="103" ht="12.75" customHeight="1" outlineLevel="1">
      <c r="A103" s="69" t="s">
        <v>130</v>
      </c>
      <c r="B103" s="13"/>
      <c r="C103" s="58"/>
      <c r="D103" s="63">
        <v>2.0</v>
      </c>
      <c r="E103" s="63" t="s">
        <v>131</v>
      </c>
      <c r="F103" s="81" t="str">
        <f t="shared" si="12"/>
        <v>0</v>
      </c>
      <c r="G103" s="63">
        <v>10.0</v>
      </c>
      <c r="H103" s="63" t="s">
        <v>86</v>
      </c>
      <c r="I103" s="81" t="str">
        <f t="shared" si="15"/>
        <v>0</v>
      </c>
      <c r="J103" s="84"/>
      <c r="K103" s="5"/>
      <c r="L103" s="4"/>
      <c r="M103" s="5"/>
      <c r="N103" s="5"/>
      <c r="O103" s="5"/>
      <c r="P103" s="5"/>
      <c r="Q103" s="5"/>
      <c r="R103" s="5"/>
      <c r="S103" s="5"/>
      <c r="T103" s="5"/>
      <c r="U103" s="5"/>
    </row>
    <row r="104" ht="39.0" customHeight="1" outlineLevel="1">
      <c r="A104" s="69" t="s">
        <v>132</v>
      </c>
      <c r="B104" s="13"/>
      <c r="C104" s="58"/>
      <c r="D104" s="63">
        <v>3.0</v>
      </c>
      <c r="E104" s="63" t="s">
        <v>133</v>
      </c>
      <c r="F104" s="81" t="str">
        <f t="shared" si="12"/>
        <v>0</v>
      </c>
      <c r="G104" s="63">
        <v>15.0</v>
      </c>
      <c r="H104" s="63" t="s">
        <v>86</v>
      </c>
      <c r="I104" s="81" t="str">
        <f t="shared" si="15"/>
        <v>0</v>
      </c>
      <c r="J104" s="84"/>
      <c r="K104" s="5"/>
      <c r="L104" s="4" t="s">
        <v>125</v>
      </c>
      <c r="M104" s="5"/>
      <c r="N104" s="5"/>
      <c r="O104" s="5"/>
      <c r="P104" s="5"/>
      <c r="Q104" s="5"/>
      <c r="R104" s="5"/>
      <c r="S104" s="5"/>
      <c r="T104" s="5"/>
      <c r="U104" s="5"/>
    </row>
    <row r="105" ht="26.25" customHeight="1" outlineLevel="1">
      <c r="A105" s="69" t="s">
        <v>134</v>
      </c>
      <c r="B105" s="13"/>
      <c r="C105" s="58"/>
      <c r="D105" s="63">
        <v>2.0</v>
      </c>
      <c r="E105" s="63" t="s">
        <v>135</v>
      </c>
      <c r="F105" s="81" t="str">
        <f t="shared" si="12"/>
        <v>0</v>
      </c>
      <c r="G105" s="63">
        <v>10.0</v>
      </c>
      <c r="H105" s="63" t="s">
        <v>86</v>
      </c>
      <c r="I105" s="81" t="str">
        <f t="shared" si="15"/>
        <v>0</v>
      </c>
      <c r="J105" s="84"/>
      <c r="K105" s="5"/>
      <c r="L105" s="4" t="s">
        <v>38</v>
      </c>
      <c r="M105" s="5"/>
      <c r="N105" s="5"/>
      <c r="O105" s="5"/>
      <c r="P105" s="5"/>
      <c r="Q105" s="5"/>
      <c r="R105" s="5"/>
      <c r="S105" s="5"/>
      <c r="T105" s="5"/>
      <c r="U105" s="5"/>
    </row>
    <row r="106" ht="26.25" customHeight="1">
      <c r="A106" s="73" t="s">
        <v>136</v>
      </c>
      <c r="B106" s="12"/>
      <c r="C106" s="12"/>
      <c r="D106" s="12"/>
      <c r="E106" s="74"/>
      <c r="F106" s="75" t="str">
        <f>SUM(F96:F105)</f>
        <v>0</v>
      </c>
      <c r="G106" s="90" t="s">
        <v>26</v>
      </c>
      <c r="H106" s="74"/>
      <c r="I106" s="75" t="str">
        <f>SUM(I96:I105)</f>
        <v>0</v>
      </c>
      <c r="J106" s="76" t="s">
        <v>27</v>
      </c>
      <c r="K106" s="5"/>
      <c r="L106" s="4"/>
      <c r="M106" s="5"/>
      <c r="N106" s="5"/>
      <c r="O106" s="5"/>
      <c r="P106" s="5"/>
      <c r="Q106" s="5"/>
      <c r="R106" s="5"/>
      <c r="S106" s="5"/>
      <c r="T106" s="5"/>
      <c r="U106" s="5"/>
    </row>
    <row r="107" ht="13.5" customHeight="1">
      <c r="A107" s="5"/>
      <c r="B107" s="5"/>
      <c r="C107" s="6"/>
      <c r="D107" s="6"/>
      <c r="E107" s="5"/>
      <c r="F107" s="6"/>
      <c r="G107" s="5"/>
      <c r="H107" s="6"/>
      <c r="I107" s="6"/>
      <c r="J107" s="6"/>
      <c r="K107" s="5"/>
      <c r="L107" s="4"/>
      <c r="M107" s="5"/>
      <c r="N107" s="5"/>
      <c r="O107" s="5"/>
      <c r="P107" s="5"/>
      <c r="Q107" s="5"/>
      <c r="R107" s="5"/>
      <c r="S107" s="5"/>
      <c r="T107" s="5"/>
      <c r="U107" s="5"/>
    </row>
    <row r="108" ht="13.5" customHeight="1">
      <c r="A108" s="91" t="s">
        <v>14</v>
      </c>
      <c r="B108" s="92"/>
      <c r="C108" s="92"/>
      <c r="D108" s="92"/>
      <c r="E108" s="92"/>
      <c r="F108" s="92"/>
      <c r="G108" s="92"/>
      <c r="H108" s="92"/>
      <c r="I108" s="92"/>
      <c r="J108" s="93"/>
      <c r="K108" s="5"/>
      <c r="L108" s="4"/>
      <c r="M108" s="5"/>
      <c r="N108" s="5"/>
      <c r="O108" s="5"/>
      <c r="P108" s="5"/>
      <c r="Q108" s="5"/>
      <c r="R108" s="5"/>
      <c r="S108" s="5"/>
      <c r="T108" s="5"/>
      <c r="U108" s="5"/>
    </row>
    <row r="109" ht="12.75" customHeight="1" outlineLevel="1">
      <c r="A109" s="26"/>
      <c r="B109" s="26"/>
      <c r="C109" s="35"/>
      <c r="D109" s="6"/>
      <c r="E109" s="5"/>
      <c r="F109" s="6"/>
      <c r="G109" s="5"/>
      <c r="H109" s="6"/>
      <c r="I109" s="6"/>
      <c r="J109" s="6"/>
      <c r="K109" s="5"/>
      <c r="L109" s="4"/>
      <c r="M109" s="5"/>
      <c r="N109" s="5"/>
      <c r="O109" s="5"/>
      <c r="P109" s="5"/>
      <c r="Q109" s="5"/>
      <c r="R109" s="5"/>
      <c r="S109" s="5"/>
      <c r="T109" s="5"/>
      <c r="U109" s="5"/>
    </row>
    <row r="110" ht="12.75" customHeight="1" outlineLevel="1">
      <c r="A110" s="94" t="s">
        <v>5</v>
      </c>
      <c r="B110" s="12"/>
      <c r="C110" s="12"/>
      <c r="D110" s="12"/>
      <c r="E110" s="12"/>
      <c r="F110" s="13"/>
      <c r="G110" s="95" t="s">
        <v>32</v>
      </c>
      <c r="H110" s="13"/>
      <c r="I110" s="37" t="s">
        <v>26</v>
      </c>
      <c r="J110" s="47" t="s">
        <v>33</v>
      </c>
      <c r="K110" s="5"/>
      <c r="L110" s="4"/>
      <c r="M110" s="4"/>
      <c r="N110" s="96"/>
      <c r="O110" s="5"/>
      <c r="P110" s="5"/>
      <c r="Q110" s="5"/>
      <c r="R110" s="5"/>
      <c r="S110" s="5"/>
      <c r="T110" s="5"/>
      <c r="U110" s="5"/>
    </row>
    <row r="111" ht="26.25" customHeight="1" outlineLevel="1">
      <c r="A111" s="69" t="s">
        <v>137</v>
      </c>
      <c r="B111" s="12"/>
      <c r="C111" s="12"/>
      <c r="D111" s="12"/>
      <c r="E111" s="12"/>
      <c r="F111" s="13"/>
      <c r="G111" s="58"/>
      <c r="H111" s="63" t="s">
        <v>105</v>
      </c>
      <c r="I111" s="97"/>
      <c r="J111" s="97"/>
      <c r="K111" s="5"/>
      <c r="L111" s="4" t="s">
        <v>38</v>
      </c>
      <c r="M111" s="4"/>
      <c r="N111" s="96"/>
      <c r="O111" s="5"/>
      <c r="P111" s="5"/>
      <c r="Q111" s="5"/>
      <c r="R111" s="5"/>
      <c r="S111" s="5"/>
      <c r="T111" s="5"/>
      <c r="U111" s="5"/>
    </row>
    <row r="112" ht="12.75" customHeight="1" outlineLevel="1">
      <c r="A112" s="69" t="s">
        <v>138</v>
      </c>
      <c r="B112" s="12"/>
      <c r="C112" s="12"/>
      <c r="D112" s="12"/>
      <c r="E112" s="12"/>
      <c r="F112" s="13"/>
      <c r="G112" s="58"/>
      <c r="H112" s="63" t="s">
        <v>105</v>
      </c>
      <c r="I112" s="97"/>
      <c r="J112" s="97"/>
      <c r="K112" s="5"/>
      <c r="L112" s="4"/>
      <c r="M112" s="5"/>
      <c r="N112" s="5"/>
      <c r="O112" s="5"/>
      <c r="P112" s="5"/>
      <c r="Q112" s="5"/>
      <c r="R112" s="5"/>
      <c r="S112" s="5"/>
      <c r="T112" s="5"/>
      <c r="U112" s="5"/>
    </row>
    <row r="113" ht="27.0" customHeight="1" outlineLevel="1">
      <c r="A113" s="69" t="s">
        <v>139</v>
      </c>
      <c r="B113" s="12"/>
      <c r="C113" s="12"/>
      <c r="D113" s="12"/>
      <c r="E113" s="12"/>
      <c r="F113" s="13"/>
      <c r="G113" s="58"/>
      <c r="H113" s="63" t="s">
        <v>105</v>
      </c>
      <c r="I113" s="97"/>
      <c r="J113" s="97"/>
      <c r="K113" s="5"/>
      <c r="L113" s="4" t="s">
        <v>38</v>
      </c>
      <c r="M113" s="5"/>
      <c r="N113" s="5"/>
      <c r="O113" s="5"/>
      <c r="P113" s="5"/>
      <c r="Q113" s="5"/>
      <c r="R113" s="5"/>
      <c r="S113" s="5"/>
      <c r="T113" s="5"/>
      <c r="U113" s="5"/>
    </row>
    <row r="114" ht="13.5" customHeight="1">
      <c r="A114" s="98" t="s">
        <v>140</v>
      </c>
      <c r="B114" s="99"/>
      <c r="C114" s="100"/>
      <c r="D114" s="100"/>
      <c r="E114" s="101"/>
      <c r="F114" s="102"/>
      <c r="G114" s="92"/>
      <c r="H114" s="93"/>
      <c r="I114" s="103" t="str">
        <f>SUM(I111:I113)</f>
        <v>0</v>
      </c>
      <c r="J114" s="104" t="s">
        <v>26</v>
      </c>
      <c r="K114" s="5"/>
      <c r="L114" s="4"/>
      <c r="M114" s="5"/>
      <c r="N114" s="5"/>
      <c r="O114" s="5"/>
      <c r="P114" s="5"/>
      <c r="Q114" s="5"/>
      <c r="R114" s="5"/>
      <c r="S114" s="5"/>
      <c r="T114" s="5"/>
      <c r="U114" s="5"/>
    </row>
    <row r="115" ht="13.5" customHeight="1">
      <c r="A115" s="105"/>
      <c r="B115" s="105"/>
      <c r="C115" s="96"/>
      <c r="D115" s="96"/>
      <c r="E115" s="105"/>
      <c r="F115" s="96"/>
      <c r="G115" s="105"/>
      <c r="H115" s="6"/>
      <c r="I115" s="6"/>
      <c r="J115" s="6"/>
      <c r="K115" s="5"/>
      <c r="L115" s="4"/>
      <c r="M115" s="5"/>
      <c r="N115" s="5"/>
      <c r="O115" s="5"/>
      <c r="P115" s="5"/>
      <c r="Q115" s="5"/>
      <c r="R115" s="5"/>
      <c r="S115" s="5"/>
      <c r="T115" s="5"/>
      <c r="U115" s="5"/>
    </row>
    <row r="116" ht="13.5" customHeight="1">
      <c r="A116" s="91" t="s">
        <v>15</v>
      </c>
      <c r="B116" s="92"/>
      <c r="C116" s="92"/>
      <c r="D116" s="92"/>
      <c r="E116" s="92"/>
      <c r="F116" s="92"/>
      <c r="G116" s="92"/>
      <c r="H116" s="92"/>
      <c r="I116" s="92"/>
      <c r="J116" s="93"/>
      <c r="K116" s="5"/>
      <c r="L116" s="4"/>
      <c r="M116" s="5"/>
      <c r="N116" s="5"/>
      <c r="O116" s="5"/>
      <c r="P116" s="5"/>
      <c r="Q116" s="5"/>
      <c r="R116" s="5"/>
      <c r="S116" s="5"/>
      <c r="T116" s="5"/>
      <c r="U116" s="5"/>
    </row>
    <row r="117" ht="12.75" customHeight="1" outlineLevel="1">
      <c r="A117" s="5"/>
      <c r="B117" s="5"/>
      <c r="C117" s="6"/>
      <c r="D117" s="6"/>
      <c r="E117" s="5"/>
      <c r="F117" s="6"/>
      <c r="G117" s="5"/>
      <c r="H117" s="6"/>
      <c r="I117" s="6"/>
      <c r="J117" s="6"/>
      <c r="K117" s="5"/>
      <c r="L117" s="4"/>
      <c r="M117" s="5"/>
      <c r="N117" s="5"/>
      <c r="O117" s="5"/>
      <c r="P117" s="5"/>
      <c r="Q117" s="5"/>
      <c r="R117" s="5"/>
      <c r="S117" s="5"/>
      <c r="T117" s="5"/>
      <c r="U117" s="5"/>
    </row>
    <row r="118" ht="26.25" customHeight="1" outlineLevel="1">
      <c r="A118" s="94" t="s">
        <v>5</v>
      </c>
      <c r="B118" s="74"/>
      <c r="C118" s="106" t="s">
        <v>57</v>
      </c>
      <c r="D118" s="95" t="s">
        <v>32</v>
      </c>
      <c r="E118" s="13"/>
      <c r="F118" s="47" t="s">
        <v>26</v>
      </c>
      <c r="G118" s="107" t="s">
        <v>118</v>
      </c>
      <c r="H118" s="108"/>
      <c r="I118" s="37" t="s">
        <v>27</v>
      </c>
      <c r="J118" s="47" t="s">
        <v>33</v>
      </c>
      <c r="K118" s="5"/>
      <c r="L118" s="4"/>
      <c r="M118" s="5"/>
      <c r="N118" s="5"/>
      <c r="O118" s="5"/>
      <c r="P118" s="5"/>
      <c r="Q118" s="5"/>
      <c r="R118" s="5"/>
      <c r="S118" s="5"/>
      <c r="T118" s="5"/>
      <c r="U118" s="5"/>
    </row>
    <row r="119" ht="12.75" customHeight="1" outlineLevel="1">
      <c r="A119" s="69" t="s">
        <v>141</v>
      </c>
      <c r="B119" s="13"/>
      <c r="C119" s="58"/>
      <c r="D119" s="63">
        <v>10.0</v>
      </c>
      <c r="E119" s="63" t="s">
        <v>105</v>
      </c>
      <c r="F119" s="81" t="str">
        <f t="shared" ref="F119:F136" si="16">D119*C119</f>
        <v>0</v>
      </c>
      <c r="G119" s="85" t="s">
        <v>127</v>
      </c>
      <c r="H119" s="13"/>
      <c r="I119" s="81" t="str">
        <f t="shared" ref="I119:I123" si="17">F119</f>
        <v>0</v>
      </c>
      <c r="J119" s="84"/>
      <c r="K119" s="5"/>
      <c r="L119" s="4"/>
      <c r="M119" s="5"/>
      <c r="N119" s="5"/>
      <c r="O119" s="5"/>
      <c r="P119" s="5"/>
      <c r="Q119" s="5"/>
      <c r="R119" s="5"/>
      <c r="S119" s="5"/>
      <c r="T119" s="5"/>
      <c r="U119" s="5"/>
    </row>
    <row r="120" ht="26.25" customHeight="1" outlineLevel="1">
      <c r="A120" s="69" t="s">
        <v>142</v>
      </c>
      <c r="B120" s="13"/>
      <c r="C120" s="58"/>
      <c r="D120" s="63">
        <v>10.0</v>
      </c>
      <c r="E120" s="63" t="s">
        <v>105</v>
      </c>
      <c r="F120" s="81" t="str">
        <f t="shared" si="16"/>
        <v>0</v>
      </c>
      <c r="G120" s="85" t="s">
        <v>127</v>
      </c>
      <c r="H120" s="13"/>
      <c r="I120" s="81" t="str">
        <f t="shared" si="17"/>
        <v>0</v>
      </c>
      <c r="J120" s="84"/>
      <c r="K120" s="5"/>
      <c r="L120" s="4" t="s">
        <v>38</v>
      </c>
      <c r="M120" s="5"/>
      <c r="N120" s="5"/>
      <c r="O120" s="5"/>
      <c r="P120" s="5"/>
      <c r="Q120" s="5"/>
      <c r="R120" s="5"/>
      <c r="S120" s="5"/>
      <c r="T120" s="5"/>
      <c r="U120" s="5"/>
    </row>
    <row r="121" ht="12.75" customHeight="1" outlineLevel="1">
      <c r="A121" s="69" t="s">
        <v>143</v>
      </c>
      <c r="B121" s="13"/>
      <c r="C121" s="58"/>
      <c r="D121" s="63">
        <v>10.0</v>
      </c>
      <c r="E121" s="63" t="s">
        <v>105</v>
      </c>
      <c r="F121" s="81" t="str">
        <f t="shared" si="16"/>
        <v>0</v>
      </c>
      <c r="G121" s="85" t="s">
        <v>127</v>
      </c>
      <c r="H121" s="13"/>
      <c r="I121" s="81" t="str">
        <f t="shared" si="17"/>
        <v>0</v>
      </c>
      <c r="J121" s="84"/>
      <c r="K121" s="5"/>
      <c r="L121" s="4"/>
      <c r="M121" s="5"/>
      <c r="N121" s="5"/>
      <c r="O121" s="5"/>
      <c r="P121" s="5"/>
      <c r="Q121" s="5"/>
      <c r="R121" s="5"/>
      <c r="S121" s="5"/>
      <c r="T121" s="5"/>
      <c r="U121" s="5"/>
    </row>
    <row r="122" ht="12.75" customHeight="1" outlineLevel="1">
      <c r="A122" s="69" t="s">
        <v>144</v>
      </c>
      <c r="B122" s="13"/>
      <c r="C122" s="58"/>
      <c r="D122" s="63">
        <v>10.0</v>
      </c>
      <c r="E122" s="63" t="s">
        <v>105</v>
      </c>
      <c r="F122" s="81" t="str">
        <f t="shared" si="16"/>
        <v>0</v>
      </c>
      <c r="G122" s="85" t="s">
        <v>127</v>
      </c>
      <c r="H122" s="13"/>
      <c r="I122" s="81" t="str">
        <f t="shared" si="17"/>
        <v>0</v>
      </c>
      <c r="J122" s="84"/>
      <c r="K122" s="5"/>
      <c r="L122" s="4"/>
      <c r="M122" s="5"/>
      <c r="N122" s="5"/>
      <c r="O122" s="5"/>
      <c r="P122" s="5"/>
      <c r="Q122" s="5"/>
      <c r="R122" s="5"/>
      <c r="S122" s="5"/>
      <c r="T122" s="5"/>
      <c r="U122" s="5"/>
    </row>
    <row r="123" ht="12.75" customHeight="1" outlineLevel="1">
      <c r="A123" s="69" t="s">
        <v>145</v>
      </c>
      <c r="B123" s="13"/>
      <c r="C123" s="58"/>
      <c r="D123" s="63">
        <v>5.0</v>
      </c>
      <c r="E123" s="63" t="s">
        <v>105</v>
      </c>
      <c r="F123" s="81" t="str">
        <f t="shared" si="16"/>
        <v>0</v>
      </c>
      <c r="G123" s="85" t="s">
        <v>127</v>
      </c>
      <c r="H123" s="13"/>
      <c r="I123" s="81" t="str">
        <f t="shared" si="17"/>
        <v>0</v>
      </c>
      <c r="J123" s="84"/>
      <c r="K123" s="5"/>
      <c r="L123" s="4"/>
      <c r="M123" s="5"/>
      <c r="N123" s="5"/>
      <c r="O123" s="5"/>
      <c r="P123" s="5"/>
      <c r="Q123" s="5"/>
      <c r="R123" s="5"/>
      <c r="S123" s="5"/>
      <c r="T123" s="5"/>
      <c r="U123" s="5"/>
    </row>
    <row r="124" ht="12.75" customHeight="1" outlineLevel="1">
      <c r="A124" s="69" t="s">
        <v>224</v>
      </c>
      <c r="B124" s="13"/>
      <c r="C124" s="58"/>
      <c r="D124" s="63">
        <v>20.0</v>
      </c>
      <c r="E124" s="63" t="s">
        <v>147</v>
      </c>
      <c r="F124" s="81" t="str">
        <f t="shared" si="16"/>
        <v>0</v>
      </c>
      <c r="G124" s="63">
        <v>20.0</v>
      </c>
      <c r="H124" s="63" t="s">
        <v>86</v>
      </c>
      <c r="I124" s="81" t="str">
        <f t="shared" ref="I124:I130" si="18">IF(F124&gt;G124,G124,F124)</f>
        <v>0</v>
      </c>
      <c r="J124" s="84"/>
      <c r="K124" s="5"/>
      <c r="L124" s="4"/>
      <c r="M124" s="5"/>
      <c r="N124" s="5"/>
      <c r="O124" s="5"/>
      <c r="P124" s="5"/>
      <c r="Q124" s="5"/>
      <c r="R124" s="5"/>
      <c r="S124" s="5"/>
      <c r="T124" s="5"/>
      <c r="U124" s="5"/>
    </row>
    <row r="125" ht="26.25" customHeight="1" outlineLevel="1">
      <c r="A125" s="69" t="s">
        <v>148</v>
      </c>
      <c r="B125" s="13"/>
      <c r="C125" s="58"/>
      <c r="D125" s="63">
        <v>10.0</v>
      </c>
      <c r="E125" s="63" t="s">
        <v>149</v>
      </c>
      <c r="F125" s="81" t="str">
        <f t="shared" si="16"/>
        <v>0</v>
      </c>
      <c r="G125" s="63">
        <v>10.0</v>
      </c>
      <c r="H125" s="63" t="s">
        <v>86</v>
      </c>
      <c r="I125" s="81" t="str">
        <f t="shared" si="18"/>
        <v>0</v>
      </c>
      <c r="J125" s="84"/>
      <c r="K125" s="5"/>
      <c r="L125" s="4" t="s">
        <v>38</v>
      </c>
      <c r="M125" s="5"/>
      <c r="N125" s="5"/>
      <c r="O125" s="5"/>
      <c r="P125" s="5"/>
      <c r="Q125" s="5"/>
      <c r="R125" s="5"/>
      <c r="S125" s="5"/>
      <c r="T125" s="5"/>
      <c r="U125" s="5"/>
    </row>
    <row r="126" ht="12.75" customHeight="1" outlineLevel="1">
      <c r="A126" s="69" t="s">
        <v>150</v>
      </c>
      <c r="B126" s="13"/>
      <c r="C126" s="58"/>
      <c r="D126" s="63">
        <v>10.0</v>
      </c>
      <c r="E126" s="63" t="s">
        <v>151</v>
      </c>
      <c r="F126" s="81" t="str">
        <f t="shared" si="16"/>
        <v>0</v>
      </c>
      <c r="G126" s="63">
        <v>10.0</v>
      </c>
      <c r="H126" s="63" t="s">
        <v>86</v>
      </c>
      <c r="I126" s="81" t="str">
        <f t="shared" si="18"/>
        <v>0</v>
      </c>
      <c r="J126" s="84"/>
      <c r="K126" s="5"/>
      <c r="L126" s="4"/>
      <c r="M126" s="5"/>
      <c r="N126" s="5"/>
      <c r="O126" s="5"/>
      <c r="P126" s="5"/>
      <c r="Q126" s="5"/>
      <c r="R126" s="5"/>
      <c r="S126" s="5"/>
      <c r="T126" s="5"/>
      <c r="U126" s="5"/>
    </row>
    <row r="127" ht="12.75" customHeight="1" outlineLevel="1">
      <c r="A127" s="69" t="s">
        <v>152</v>
      </c>
      <c r="B127" s="13"/>
      <c r="C127" s="58"/>
      <c r="D127" s="63">
        <v>10.0</v>
      </c>
      <c r="E127" s="63" t="s">
        <v>86</v>
      </c>
      <c r="F127" s="81" t="str">
        <f t="shared" si="16"/>
        <v>0</v>
      </c>
      <c r="G127" s="63">
        <v>10.0</v>
      </c>
      <c r="H127" s="63" t="s">
        <v>86</v>
      </c>
      <c r="I127" s="81" t="str">
        <f t="shared" si="18"/>
        <v>0</v>
      </c>
      <c r="J127" s="84"/>
      <c r="K127" s="5"/>
      <c r="L127" s="4"/>
      <c r="M127" s="5"/>
      <c r="N127" s="5"/>
      <c r="O127" s="5"/>
      <c r="P127" s="5"/>
      <c r="Q127" s="5"/>
      <c r="R127" s="5"/>
      <c r="S127" s="5"/>
      <c r="T127" s="5"/>
      <c r="U127" s="5"/>
    </row>
    <row r="128" ht="12.75" customHeight="1" outlineLevel="1">
      <c r="A128" s="69" t="s">
        <v>153</v>
      </c>
      <c r="B128" s="13"/>
      <c r="C128" s="58"/>
      <c r="D128" s="63">
        <v>3.0</v>
      </c>
      <c r="E128" s="63" t="s">
        <v>154</v>
      </c>
      <c r="F128" s="81" t="str">
        <f t="shared" si="16"/>
        <v>0</v>
      </c>
      <c r="G128" s="63">
        <v>9.0</v>
      </c>
      <c r="H128" s="63" t="s">
        <v>86</v>
      </c>
      <c r="I128" s="81" t="str">
        <f t="shared" si="18"/>
        <v>0</v>
      </c>
      <c r="J128" s="84"/>
      <c r="K128" s="5"/>
      <c r="L128" s="4"/>
      <c r="M128" s="5"/>
      <c r="N128" s="5"/>
      <c r="O128" s="5"/>
      <c r="P128" s="5"/>
      <c r="Q128" s="5"/>
      <c r="R128" s="5"/>
      <c r="S128" s="5"/>
      <c r="T128" s="5"/>
      <c r="U128" s="5"/>
    </row>
    <row r="129" ht="12.75" customHeight="1" outlineLevel="1">
      <c r="A129" s="69" t="s">
        <v>155</v>
      </c>
      <c r="B129" s="13"/>
      <c r="C129" s="58"/>
      <c r="D129" s="63">
        <v>2.0</v>
      </c>
      <c r="E129" s="63" t="s">
        <v>105</v>
      </c>
      <c r="F129" s="81" t="str">
        <f t="shared" si="16"/>
        <v>0</v>
      </c>
      <c r="G129" s="85" t="s">
        <v>127</v>
      </c>
      <c r="H129" s="13"/>
      <c r="I129" s="81" t="str">
        <f t="shared" si="18"/>
        <v>0</v>
      </c>
      <c r="J129" s="84"/>
      <c r="K129" s="5"/>
      <c r="L129" s="4"/>
      <c r="M129" s="5"/>
      <c r="N129" s="5"/>
      <c r="O129" s="5"/>
      <c r="P129" s="5"/>
      <c r="Q129" s="5"/>
      <c r="R129" s="5"/>
      <c r="S129" s="5"/>
      <c r="T129" s="5"/>
      <c r="U129" s="5"/>
    </row>
    <row r="130" ht="12.75" customHeight="1" outlineLevel="1">
      <c r="A130" s="69" t="s">
        <v>156</v>
      </c>
      <c r="B130" s="13"/>
      <c r="C130" s="58"/>
      <c r="D130" s="63">
        <v>2.0</v>
      </c>
      <c r="E130" s="63" t="s">
        <v>59</v>
      </c>
      <c r="F130" s="81" t="str">
        <f t="shared" si="16"/>
        <v>0</v>
      </c>
      <c r="G130" s="63">
        <v>10.0</v>
      </c>
      <c r="H130" s="63" t="s">
        <v>86</v>
      </c>
      <c r="I130" s="81" t="str">
        <f t="shared" si="18"/>
        <v>0</v>
      </c>
      <c r="J130" s="84"/>
      <c r="K130" s="5"/>
      <c r="L130" s="4"/>
      <c r="M130" s="5"/>
      <c r="N130" s="5"/>
      <c r="O130" s="5"/>
      <c r="P130" s="5"/>
      <c r="Q130" s="5"/>
      <c r="R130" s="5"/>
      <c r="S130" s="5"/>
      <c r="T130" s="5"/>
      <c r="U130" s="5"/>
    </row>
    <row r="131" ht="26.25" customHeight="1" outlineLevel="1">
      <c r="A131" s="69" t="s">
        <v>157</v>
      </c>
      <c r="B131" s="13"/>
      <c r="C131" s="58"/>
      <c r="D131" s="63">
        <v>5.0</v>
      </c>
      <c r="E131" s="63" t="s">
        <v>105</v>
      </c>
      <c r="F131" s="81" t="str">
        <f t="shared" si="16"/>
        <v>0</v>
      </c>
      <c r="G131" s="85" t="s">
        <v>127</v>
      </c>
      <c r="H131" s="13"/>
      <c r="I131" s="81" t="str">
        <f>F131</f>
        <v>0</v>
      </c>
      <c r="J131" s="84"/>
      <c r="K131" s="5"/>
      <c r="L131" s="4" t="s">
        <v>38</v>
      </c>
      <c r="M131" s="5"/>
      <c r="N131" s="5"/>
      <c r="O131" s="5"/>
      <c r="P131" s="5"/>
      <c r="Q131" s="5"/>
      <c r="R131" s="5"/>
      <c r="S131" s="5"/>
      <c r="T131" s="5"/>
      <c r="U131" s="5"/>
    </row>
    <row r="132" ht="39.0" customHeight="1" outlineLevel="1">
      <c r="A132" s="69" t="s">
        <v>225</v>
      </c>
      <c r="B132" s="13"/>
      <c r="C132" s="58"/>
      <c r="D132" s="63">
        <v>10.0</v>
      </c>
      <c r="E132" s="63" t="s">
        <v>105</v>
      </c>
      <c r="F132" s="81" t="str">
        <f t="shared" si="16"/>
        <v>0</v>
      </c>
      <c r="G132" s="63">
        <v>10.0</v>
      </c>
      <c r="H132" s="63" t="s">
        <v>86</v>
      </c>
      <c r="I132" s="81" t="str">
        <f t="shared" ref="I132:I133" si="19">IF(F132&gt;G132,G132,F132)</f>
        <v>0</v>
      </c>
      <c r="J132" s="84"/>
      <c r="K132" s="5"/>
      <c r="L132" s="4" t="s">
        <v>125</v>
      </c>
      <c r="M132" s="5"/>
      <c r="N132" s="5"/>
      <c r="O132" s="5"/>
      <c r="P132" s="5"/>
      <c r="Q132" s="5"/>
      <c r="R132" s="5"/>
      <c r="S132" s="5"/>
      <c r="T132" s="5"/>
      <c r="U132" s="5"/>
    </row>
    <row r="133" ht="39.0" customHeight="1" outlineLevel="1">
      <c r="A133" s="69" t="s">
        <v>226</v>
      </c>
      <c r="B133" s="13"/>
      <c r="C133" s="58"/>
      <c r="D133" s="63">
        <v>5.0</v>
      </c>
      <c r="E133" s="63" t="s">
        <v>105</v>
      </c>
      <c r="F133" s="81" t="str">
        <f t="shared" si="16"/>
        <v>0</v>
      </c>
      <c r="G133" s="63">
        <v>5.0</v>
      </c>
      <c r="H133" s="63" t="s">
        <v>86</v>
      </c>
      <c r="I133" s="81" t="str">
        <f t="shared" si="19"/>
        <v>0</v>
      </c>
      <c r="J133" s="84"/>
      <c r="K133" s="5"/>
      <c r="L133" s="4" t="s">
        <v>125</v>
      </c>
      <c r="M133" s="5"/>
      <c r="N133" s="5"/>
      <c r="O133" s="5"/>
      <c r="P133" s="5"/>
      <c r="Q133" s="5"/>
      <c r="R133" s="5"/>
      <c r="S133" s="5"/>
      <c r="T133" s="5"/>
      <c r="U133" s="5"/>
    </row>
    <row r="134" ht="26.25" customHeight="1" outlineLevel="1">
      <c r="A134" s="69" t="s">
        <v>160</v>
      </c>
      <c r="B134" s="13"/>
      <c r="C134" s="58"/>
      <c r="D134" s="63">
        <v>5.0</v>
      </c>
      <c r="E134" s="63" t="s">
        <v>161</v>
      </c>
      <c r="F134" s="81" t="str">
        <f t="shared" si="16"/>
        <v>0</v>
      </c>
      <c r="G134" s="85" t="s">
        <v>127</v>
      </c>
      <c r="H134" s="13"/>
      <c r="I134" s="81" t="str">
        <f t="shared" ref="I134:I136" si="20">F134</f>
        <v>0</v>
      </c>
      <c r="J134" s="84"/>
      <c r="K134" s="5"/>
      <c r="L134" s="4" t="s">
        <v>38</v>
      </c>
      <c r="M134" s="5"/>
      <c r="N134" s="5"/>
      <c r="O134" s="5"/>
      <c r="P134" s="5"/>
      <c r="Q134" s="5"/>
      <c r="R134" s="5"/>
      <c r="S134" s="5"/>
      <c r="T134" s="5"/>
      <c r="U134" s="5"/>
    </row>
    <row r="135" ht="26.25" customHeight="1" outlineLevel="1">
      <c r="A135" s="69" t="s">
        <v>227</v>
      </c>
      <c r="B135" s="13"/>
      <c r="C135" s="58"/>
      <c r="D135" s="63">
        <v>10.0</v>
      </c>
      <c r="E135" s="63" t="s">
        <v>105</v>
      </c>
      <c r="F135" s="81" t="str">
        <f t="shared" si="16"/>
        <v>0</v>
      </c>
      <c r="G135" s="85" t="s">
        <v>127</v>
      </c>
      <c r="H135" s="13"/>
      <c r="I135" s="81" t="str">
        <f t="shared" si="20"/>
        <v>0</v>
      </c>
      <c r="J135" s="84"/>
      <c r="K135" s="5"/>
      <c r="L135" s="4" t="s">
        <v>38</v>
      </c>
      <c r="M135" s="5"/>
      <c r="N135" s="5"/>
      <c r="O135" s="5"/>
      <c r="P135" s="5"/>
      <c r="Q135" s="5"/>
      <c r="R135" s="5"/>
      <c r="S135" s="5"/>
      <c r="T135" s="5"/>
      <c r="U135" s="5"/>
    </row>
    <row r="136" ht="39.75" customHeight="1" outlineLevel="1">
      <c r="A136" s="69" t="s">
        <v>228</v>
      </c>
      <c r="B136" s="13"/>
      <c r="C136" s="58"/>
      <c r="D136" s="63">
        <v>5.0</v>
      </c>
      <c r="E136" s="63" t="s">
        <v>105</v>
      </c>
      <c r="F136" s="81" t="str">
        <f t="shared" si="16"/>
        <v>0</v>
      </c>
      <c r="G136" s="85" t="s">
        <v>127</v>
      </c>
      <c r="H136" s="13"/>
      <c r="I136" s="81" t="str">
        <f t="shared" si="20"/>
        <v>0</v>
      </c>
      <c r="J136" s="84"/>
      <c r="K136" s="5"/>
      <c r="L136" s="4" t="s">
        <v>125</v>
      </c>
      <c r="M136" s="5"/>
      <c r="N136" s="5"/>
      <c r="O136" s="5"/>
      <c r="P136" s="5"/>
      <c r="Q136" s="5"/>
      <c r="R136" s="5"/>
      <c r="S136" s="5"/>
      <c r="T136" s="5"/>
      <c r="U136" s="5"/>
    </row>
    <row r="137" ht="13.5" customHeight="1">
      <c r="A137" s="98" t="s">
        <v>164</v>
      </c>
      <c r="B137" s="99"/>
      <c r="C137" s="100"/>
      <c r="D137" s="100"/>
      <c r="E137" s="101"/>
      <c r="F137" s="102"/>
      <c r="G137" s="92"/>
      <c r="H137" s="93"/>
      <c r="I137" s="103" t="str">
        <f>SUM(I119:I136)</f>
        <v>0</v>
      </c>
      <c r="J137" s="104" t="s">
        <v>26</v>
      </c>
      <c r="K137" s="5"/>
      <c r="L137" s="4"/>
      <c r="M137" s="5"/>
      <c r="N137" s="5"/>
      <c r="O137" s="5"/>
      <c r="P137" s="5"/>
      <c r="Q137" s="5"/>
      <c r="R137" s="5"/>
      <c r="S137" s="5"/>
      <c r="T137" s="5"/>
      <c r="U137" s="5"/>
    </row>
    <row r="138" ht="12.75" customHeight="1">
      <c r="A138" s="5"/>
      <c r="B138" s="5"/>
      <c r="C138" s="6"/>
      <c r="D138" s="6"/>
      <c r="E138" s="5"/>
      <c r="F138" s="6"/>
      <c r="G138" s="5"/>
      <c r="H138" s="6"/>
      <c r="I138" s="6"/>
      <c r="J138" s="6"/>
      <c r="K138" s="5"/>
      <c r="L138" s="4"/>
      <c r="M138" s="5"/>
      <c r="N138" s="5"/>
      <c r="O138" s="5"/>
      <c r="P138" s="5"/>
      <c r="Q138" s="5"/>
      <c r="R138" s="5"/>
      <c r="S138" s="5"/>
      <c r="T138" s="5"/>
      <c r="U138" s="5"/>
    </row>
    <row r="139" ht="12.75" customHeight="1">
      <c r="A139" s="53" t="s">
        <v>16</v>
      </c>
      <c r="B139" s="12"/>
      <c r="C139" s="12"/>
      <c r="D139" s="12"/>
      <c r="E139" s="12"/>
      <c r="F139" s="12"/>
      <c r="G139" s="12"/>
      <c r="H139" s="12"/>
      <c r="I139" s="12"/>
      <c r="J139" s="13"/>
      <c r="K139" s="5"/>
      <c r="L139" s="4"/>
      <c r="M139" s="5"/>
      <c r="N139" s="5"/>
      <c r="O139" s="5"/>
      <c r="P139" s="5"/>
      <c r="Q139" s="5"/>
      <c r="R139" s="5"/>
      <c r="S139" s="5"/>
      <c r="T139" s="5"/>
      <c r="U139" s="5"/>
    </row>
    <row r="140" ht="12.75" customHeight="1">
      <c r="A140" s="5"/>
      <c r="B140" s="5"/>
      <c r="C140" s="6"/>
      <c r="D140" s="6"/>
      <c r="E140" s="5"/>
      <c r="F140" s="6"/>
      <c r="G140" s="5"/>
      <c r="H140" s="6"/>
      <c r="I140" s="6"/>
      <c r="J140" s="6"/>
      <c r="K140" s="5"/>
      <c r="L140" s="4"/>
      <c r="M140" s="5"/>
      <c r="N140" s="5"/>
      <c r="O140" s="5"/>
      <c r="P140" s="5"/>
      <c r="Q140" s="5"/>
      <c r="R140" s="5"/>
      <c r="S140" s="5"/>
      <c r="T140" s="5"/>
      <c r="U140" s="5"/>
    </row>
    <row r="141" ht="26.25" customHeight="1" outlineLevel="1">
      <c r="A141" s="94" t="s">
        <v>5</v>
      </c>
      <c r="B141" s="13"/>
      <c r="C141" s="106" t="s">
        <v>57</v>
      </c>
      <c r="D141" s="95" t="s">
        <v>32</v>
      </c>
      <c r="E141" s="13"/>
      <c r="F141" s="47" t="s">
        <v>26</v>
      </c>
      <c r="G141" s="95" t="s">
        <v>118</v>
      </c>
      <c r="H141" s="13"/>
      <c r="I141" s="37" t="s">
        <v>27</v>
      </c>
      <c r="J141" s="47" t="s">
        <v>33</v>
      </c>
      <c r="K141" s="5"/>
      <c r="L141" s="4"/>
      <c r="M141" s="5"/>
      <c r="N141" s="5"/>
      <c r="O141" s="5"/>
      <c r="P141" s="5"/>
      <c r="Q141" s="5"/>
      <c r="R141" s="5"/>
      <c r="S141" s="5"/>
      <c r="T141" s="5"/>
      <c r="U141" s="5"/>
    </row>
    <row r="142" ht="26.25" customHeight="1" outlineLevel="1">
      <c r="A142" s="69" t="s">
        <v>165</v>
      </c>
      <c r="B142" s="13"/>
      <c r="C142" s="58"/>
      <c r="D142" s="63">
        <v>5.0</v>
      </c>
      <c r="E142" s="63" t="s">
        <v>149</v>
      </c>
      <c r="F142" s="81" t="str">
        <f t="shared" ref="F142:F173" si="21">D142*C142</f>
        <v>0</v>
      </c>
      <c r="G142" s="63">
        <v>5.0</v>
      </c>
      <c r="H142" s="81" t="s">
        <v>86</v>
      </c>
      <c r="I142" s="81" t="str">
        <f t="shared" ref="I142:I143" si="22">IF(F142&gt;G142,G142,F142)</f>
        <v>0</v>
      </c>
      <c r="J142" s="84"/>
      <c r="K142" s="5"/>
      <c r="L142" s="4" t="s">
        <v>38</v>
      </c>
      <c r="M142" s="5"/>
      <c r="N142" s="5"/>
      <c r="O142" s="5"/>
      <c r="P142" s="5"/>
      <c r="Q142" s="5"/>
      <c r="R142" s="5"/>
      <c r="S142" s="5"/>
      <c r="T142" s="5"/>
      <c r="U142" s="5"/>
    </row>
    <row r="143" ht="26.25" customHeight="1" outlineLevel="1">
      <c r="A143" s="69" t="s">
        <v>166</v>
      </c>
      <c r="B143" s="13"/>
      <c r="C143" s="58"/>
      <c r="D143" s="63">
        <v>5.0</v>
      </c>
      <c r="E143" s="63" t="s">
        <v>151</v>
      </c>
      <c r="F143" s="81" t="str">
        <f t="shared" si="21"/>
        <v>0</v>
      </c>
      <c r="G143" s="63">
        <v>5.0</v>
      </c>
      <c r="H143" s="81" t="s">
        <v>86</v>
      </c>
      <c r="I143" s="81" t="str">
        <f t="shared" si="22"/>
        <v>0</v>
      </c>
      <c r="J143" s="84"/>
      <c r="K143" s="5"/>
      <c r="L143" s="4" t="s">
        <v>38</v>
      </c>
      <c r="M143" s="5"/>
      <c r="N143" s="5"/>
      <c r="O143" s="5"/>
      <c r="P143" s="5"/>
      <c r="Q143" s="5"/>
      <c r="R143" s="5"/>
      <c r="S143" s="5"/>
      <c r="T143" s="5"/>
      <c r="U143" s="5"/>
    </row>
    <row r="144" ht="12.75" customHeight="1" outlineLevel="1">
      <c r="A144" s="69" t="s">
        <v>167</v>
      </c>
      <c r="B144" s="13"/>
      <c r="C144" s="58"/>
      <c r="D144" s="63">
        <v>5.0</v>
      </c>
      <c r="E144" s="63" t="s">
        <v>59</v>
      </c>
      <c r="F144" s="81" t="str">
        <f t="shared" si="21"/>
        <v>0</v>
      </c>
      <c r="G144" s="63">
        <v>3.0</v>
      </c>
      <c r="H144" s="81" t="s">
        <v>168</v>
      </c>
      <c r="I144" s="81" t="str">
        <f>IF(C144&gt;G144,G144*D144,F144)</f>
        <v>0</v>
      </c>
      <c r="J144" s="84"/>
      <c r="K144" s="5"/>
      <c r="L144" s="4"/>
      <c r="M144" s="5"/>
      <c r="N144" s="5"/>
      <c r="O144" s="5"/>
      <c r="P144" s="5"/>
      <c r="Q144" s="5"/>
      <c r="R144" s="5"/>
      <c r="S144" s="5"/>
      <c r="T144" s="5"/>
      <c r="U144" s="5"/>
    </row>
    <row r="145" ht="12.75" customHeight="1" outlineLevel="1">
      <c r="A145" s="69" t="s">
        <v>169</v>
      </c>
      <c r="B145" s="13"/>
      <c r="C145" s="58"/>
      <c r="D145" s="63">
        <v>5.0</v>
      </c>
      <c r="E145" s="63" t="s">
        <v>170</v>
      </c>
      <c r="F145" s="81" t="str">
        <f t="shared" si="21"/>
        <v>0</v>
      </c>
      <c r="G145" s="63">
        <v>5.0</v>
      </c>
      <c r="H145" s="81" t="s">
        <v>86</v>
      </c>
      <c r="I145" s="81" t="str">
        <f t="shared" ref="I145:I173" si="23">IF(F145&gt;G145,G145,F145)</f>
        <v>0</v>
      </c>
      <c r="J145" s="84"/>
      <c r="K145" s="5"/>
      <c r="L145" s="4"/>
      <c r="M145" s="5"/>
      <c r="N145" s="5"/>
      <c r="O145" s="5"/>
      <c r="P145" s="5"/>
      <c r="Q145" s="5"/>
      <c r="R145" s="5"/>
      <c r="S145" s="5"/>
      <c r="T145" s="5"/>
      <c r="U145" s="5"/>
    </row>
    <row r="146" ht="12.75" customHeight="1" outlineLevel="1">
      <c r="A146" s="69" t="s">
        <v>171</v>
      </c>
      <c r="B146" s="13"/>
      <c r="C146" s="58"/>
      <c r="D146" s="63">
        <v>5.0</v>
      </c>
      <c r="E146" s="63" t="s">
        <v>172</v>
      </c>
      <c r="F146" s="81" t="str">
        <f t="shared" si="21"/>
        <v>0</v>
      </c>
      <c r="G146" s="63">
        <v>5.0</v>
      </c>
      <c r="H146" s="81" t="s">
        <v>86</v>
      </c>
      <c r="I146" s="81" t="str">
        <f t="shared" si="23"/>
        <v>0</v>
      </c>
      <c r="J146" s="84"/>
      <c r="K146" s="5"/>
      <c r="L146" s="4"/>
      <c r="M146" s="5"/>
      <c r="N146" s="5"/>
      <c r="O146" s="5"/>
      <c r="P146" s="5"/>
      <c r="Q146" s="5"/>
      <c r="R146" s="5"/>
      <c r="S146" s="5"/>
      <c r="T146" s="5"/>
      <c r="U146" s="5"/>
    </row>
    <row r="147" ht="12.75" customHeight="1" outlineLevel="1">
      <c r="A147" s="69" t="s">
        <v>173</v>
      </c>
      <c r="B147" s="13"/>
      <c r="C147" s="58"/>
      <c r="D147" s="63">
        <v>5.0</v>
      </c>
      <c r="E147" s="63" t="s">
        <v>174</v>
      </c>
      <c r="F147" s="81" t="str">
        <f t="shared" si="21"/>
        <v>0</v>
      </c>
      <c r="G147" s="63">
        <v>5.0</v>
      </c>
      <c r="H147" s="81" t="s">
        <v>86</v>
      </c>
      <c r="I147" s="81" t="str">
        <f t="shared" si="23"/>
        <v>0</v>
      </c>
      <c r="J147" s="84"/>
      <c r="K147" s="5"/>
      <c r="L147" s="4"/>
      <c r="M147" s="5"/>
      <c r="N147" s="5"/>
      <c r="O147" s="5"/>
      <c r="P147" s="5"/>
      <c r="Q147" s="5"/>
      <c r="R147" s="5"/>
      <c r="S147" s="5"/>
      <c r="T147" s="5"/>
      <c r="U147" s="5"/>
    </row>
    <row r="148" ht="12.75" customHeight="1" outlineLevel="1">
      <c r="A148" s="69" t="s">
        <v>175</v>
      </c>
      <c r="B148" s="13"/>
      <c r="C148" s="58"/>
      <c r="D148" s="63">
        <v>3.0</v>
      </c>
      <c r="E148" s="63" t="s">
        <v>59</v>
      </c>
      <c r="F148" s="81" t="str">
        <f t="shared" si="21"/>
        <v>0</v>
      </c>
      <c r="G148" s="63">
        <v>6.0</v>
      </c>
      <c r="H148" s="81" t="s">
        <v>86</v>
      </c>
      <c r="I148" s="81" t="str">
        <f t="shared" si="23"/>
        <v>0</v>
      </c>
      <c r="J148" s="84"/>
      <c r="K148" s="5"/>
      <c r="L148" s="4"/>
      <c r="M148" s="5"/>
      <c r="N148" s="5"/>
      <c r="O148" s="5"/>
      <c r="P148" s="5"/>
      <c r="Q148" s="5"/>
      <c r="R148" s="5"/>
      <c r="S148" s="5"/>
      <c r="T148" s="5"/>
      <c r="U148" s="5"/>
    </row>
    <row r="149" ht="12.75" customHeight="1" outlineLevel="1">
      <c r="A149" s="69" t="s">
        <v>176</v>
      </c>
      <c r="B149" s="13"/>
      <c r="C149" s="58"/>
      <c r="D149" s="63">
        <v>2.0</v>
      </c>
      <c r="E149" s="63" t="s">
        <v>59</v>
      </c>
      <c r="F149" s="81" t="str">
        <f t="shared" si="21"/>
        <v>0</v>
      </c>
      <c r="G149" s="63">
        <v>6.0</v>
      </c>
      <c r="H149" s="81" t="s">
        <v>86</v>
      </c>
      <c r="I149" s="81" t="str">
        <f t="shared" si="23"/>
        <v>0</v>
      </c>
      <c r="J149" s="84"/>
      <c r="K149" s="5"/>
      <c r="L149" s="4"/>
      <c r="M149" s="5"/>
      <c r="N149" s="5"/>
      <c r="O149" s="5"/>
      <c r="P149" s="5"/>
      <c r="Q149" s="5"/>
      <c r="R149" s="5"/>
      <c r="S149" s="5"/>
      <c r="T149" s="5"/>
      <c r="U149" s="5"/>
    </row>
    <row r="150" ht="39.0" customHeight="1" outlineLevel="1">
      <c r="A150" s="69" t="s">
        <v>229</v>
      </c>
      <c r="B150" s="13"/>
      <c r="C150" s="58"/>
      <c r="D150" s="63">
        <v>1.0</v>
      </c>
      <c r="E150" s="63" t="s">
        <v>59</v>
      </c>
      <c r="F150" s="81" t="str">
        <f t="shared" si="21"/>
        <v>0</v>
      </c>
      <c r="G150" s="63">
        <v>5.0</v>
      </c>
      <c r="H150" s="81" t="s">
        <v>86</v>
      </c>
      <c r="I150" s="81" t="str">
        <f t="shared" si="23"/>
        <v>0</v>
      </c>
      <c r="J150" s="84"/>
      <c r="K150" s="4"/>
      <c r="L150" s="4" t="s">
        <v>125</v>
      </c>
      <c r="M150" s="5"/>
      <c r="N150" s="5"/>
      <c r="O150" s="5"/>
      <c r="P150" s="5"/>
      <c r="Q150" s="5"/>
      <c r="R150" s="5"/>
      <c r="S150" s="5"/>
      <c r="T150" s="5"/>
      <c r="U150" s="5"/>
    </row>
    <row r="151" ht="26.25" customHeight="1" outlineLevel="1">
      <c r="A151" s="69" t="s">
        <v>178</v>
      </c>
      <c r="B151" s="13"/>
      <c r="C151" s="58"/>
      <c r="D151" s="63">
        <v>3.0</v>
      </c>
      <c r="E151" s="63" t="s">
        <v>179</v>
      </c>
      <c r="F151" s="81" t="str">
        <f t="shared" si="21"/>
        <v>0</v>
      </c>
      <c r="G151" s="63">
        <v>6.0</v>
      </c>
      <c r="H151" s="81" t="s">
        <v>86</v>
      </c>
      <c r="I151" s="81" t="str">
        <f t="shared" si="23"/>
        <v>0</v>
      </c>
      <c r="J151" s="84"/>
      <c r="K151" s="5"/>
      <c r="L151" s="4" t="s">
        <v>38</v>
      </c>
      <c r="M151" s="5"/>
      <c r="N151" s="5"/>
      <c r="O151" s="5"/>
      <c r="P151" s="5"/>
      <c r="Q151" s="5"/>
      <c r="R151" s="5"/>
      <c r="S151" s="5"/>
      <c r="T151" s="5"/>
      <c r="U151" s="5"/>
    </row>
    <row r="152" ht="26.25" customHeight="1" outlineLevel="1">
      <c r="A152" s="69" t="s">
        <v>180</v>
      </c>
      <c r="B152" s="13"/>
      <c r="C152" s="58"/>
      <c r="D152" s="63">
        <v>2.0</v>
      </c>
      <c r="E152" s="63" t="s">
        <v>179</v>
      </c>
      <c r="F152" s="81" t="str">
        <f t="shared" si="21"/>
        <v>0</v>
      </c>
      <c r="G152" s="63">
        <v>6.0</v>
      </c>
      <c r="H152" s="81" t="s">
        <v>86</v>
      </c>
      <c r="I152" s="81" t="str">
        <f t="shared" si="23"/>
        <v>0</v>
      </c>
      <c r="J152" s="84"/>
      <c r="K152" s="5"/>
      <c r="L152" s="4" t="s">
        <v>38</v>
      </c>
      <c r="M152" s="5"/>
      <c r="N152" s="5"/>
      <c r="O152" s="5"/>
      <c r="P152" s="5"/>
      <c r="Q152" s="5"/>
      <c r="R152" s="5"/>
      <c r="S152" s="5"/>
      <c r="T152" s="5"/>
      <c r="U152" s="5"/>
    </row>
    <row r="153" ht="12.75" customHeight="1" outlineLevel="1">
      <c r="A153" s="69" t="s">
        <v>181</v>
      </c>
      <c r="B153" s="13"/>
      <c r="C153" s="58"/>
      <c r="D153" s="63">
        <v>1.0</v>
      </c>
      <c r="E153" s="63" t="s">
        <v>179</v>
      </c>
      <c r="F153" s="81" t="str">
        <f t="shared" si="21"/>
        <v>0</v>
      </c>
      <c r="G153" s="63">
        <v>5.0</v>
      </c>
      <c r="H153" s="81" t="s">
        <v>86</v>
      </c>
      <c r="I153" s="81" t="str">
        <f t="shared" si="23"/>
        <v>0</v>
      </c>
      <c r="J153" s="84"/>
      <c r="K153" s="5"/>
      <c r="L153" s="4"/>
      <c r="M153" s="5"/>
      <c r="N153" s="5"/>
      <c r="O153" s="5"/>
      <c r="P153" s="5"/>
      <c r="Q153" s="5"/>
      <c r="R153" s="5"/>
      <c r="S153" s="5"/>
      <c r="T153" s="5"/>
      <c r="U153" s="5"/>
    </row>
    <row r="154" ht="39.0" customHeight="1" outlineLevel="1">
      <c r="A154" s="69" t="s">
        <v>182</v>
      </c>
      <c r="B154" s="13"/>
      <c r="C154" s="58"/>
      <c r="D154" s="63">
        <v>5.0</v>
      </c>
      <c r="E154" s="63" t="s">
        <v>183</v>
      </c>
      <c r="F154" s="81" t="str">
        <f t="shared" si="21"/>
        <v>0</v>
      </c>
      <c r="G154" s="63">
        <v>5.0</v>
      </c>
      <c r="H154" s="81" t="s">
        <v>86</v>
      </c>
      <c r="I154" s="81" t="str">
        <f t="shared" si="23"/>
        <v>0</v>
      </c>
      <c r="J154" s="84"/>
      <c r="K154" s="5"/>
      <c r="L154" s="4" t="s">
        <v>125</v>
      </c>
      <c r="M154" s="5"/>
      <c r="N154" s="5"/>
      <c r="O154" s="5"/>
      <c r="P154" s="5"/>
      <c r="Q154" s="5"/>
      <c r="R154" s="5"/>
      <c r="S154" s="5"/>
      <c r="T154" s="5"/>
      <c r="U154" s="5"/>
    </row>
    <row r="155" ht="26.25" customHeight="1" outlineLevel="1">
      <c r="A155" s="69" t="s">
        <v>184</v>
      </c>
      <c r="B155" s="13"/>
      <c r="C155" s="58"/>
      <c r="D155" s="63">
        <v>1.0</v>
      </c>
      <c r="E155" s="63" t="s">
        <v>183</v>
      </c>
      <c r="F155" s="81" t="str">
        <f t="shared" si="21"/>
        <v>0</v>
      </c>
      <c r="G155" s="63">
        <v>5.0</v>
      </c>
      <c r="H155" s="81" t="s">
        <v>86</v>
      </c>
      <c r="I155" s="81" t="str">
        <f t="shared" si="23"/>
        <v>0</v>
      </c>
      <c r="J155" s="84"/>
      <c r="K155" s="5"/>
      <c r="L155" s="4" t="s">
        <v>38</v>
      </c>
      <c r="M155" s="5"/>
      <c r="N155" s="5"/>
      <c r="O155" s="5"/>
      <c r="P155" s="5"/>
      <c r="Q155" s="5"/>
      <c r="R155" s="5"/>
      <c r="S155" s="5"/>
      <c r="T155" s="5"/>
      <c r="U155" s="5"/>
    </row>
    <row r="156" ht="12.75" customHeight="1" outlineLevel="1">
      <c r="A156" s="69" t="s">
        <v>185</v>
      </c>
      <c r="B156" s="13"/>
      <c r="C156" s="58"/>
      <c r="D156" s="63">
        <v>2.0</v>
      </c>
      <c r="E156" s="63" t="s">
        <v>186</v>
      </c>
      <c r="F156" s="81" t="str">
        <f t="shared" si="21"/>
        <v>0</v>
      </c>
      <c r="G156" s="63">
        <v>5.0</v>
      </c>
      <c r="H156" s="81" t="s">
        <v>86</v>
      </c>
      <c r="I156" s="81" t="str">
        <f t="shared" si="23"/>
        <v>0</v>
      </c>
      <c r="J156" s="84"/>
      <c r="K156" s="5"/>
      <c r="L156" s="4"/>
      <c r="M156" s="5"/>
      <c r="N156" s="5"/>
      <c r="O156" s="5"/>
      <c r="P156" s="5"/>
      <c r="Q156" s="5"/>
      <c r="R156" s="5"/>
      <c r="S156" s="5"/>
      <c r="T156" s="5"/>
      <c r="U156" s="5"/>
    </row>
    <row r="157" ht="12.75" customHeight="1" outlineLevel="1">
      <c r="A157" s="69" t="s">
        <v>187</v>
      </c>
      <c r="B157" s="13"/>
      <c r="C157" s="58"/>
      <c r="D157" s="63">
        <v>3.0</v>
      </c>
      <c r="E157" s="63" t="s">
        <v>179</v>
      </c>
      <c r="F157" s="81" t="str">
        <f t="shared" si="21"/>
        <v>0</v>
      </c>
      <c r="G157" s="63">
        <v>5.0</v>
      </c>
      <c r="H157" s="81" t="s">
        <v>86</v>
      </c>
      <c r="I157" s="81" t="str">
        <f t="shared" si="23"/>
        <v>0</v>
      </c>
      <c r="J157" s="84"/>
      <c r="K157" s="5"/>
      <c r="L157" s="4"/>
      <c r="M157" s="5"/>
      <c r="N157" s="5"/>
      <c r="O157" s="5"/>
      <c r="P157" s="5"/>
      <c r="Q157" s="5"/>
      <c r="R157" s="5"/>
      <c r="S157" s="5"/>
      <c r="T157" s="5"/>
      <c r="U157" s="5"/>
    </row>
    <row r="158" ht="12.75" customHeight="1" outlineLevel="1">
      <c r="A158" s="69" t="s">
        <v>188</v>
      </c>
      <c r="B158" s="13"/>
      <c r="C158" s="58"/>
      <c r="D158" s="63">
        <v>2.0</v>
      </c>
      <c r="E158" s="63" t="s">
        <v>179</v>
      </c>
      <c r="F158" s="81" t="str">
        <f t="shared" si="21"/>
        <v>0</v>
      </c>
      <c r="G158" s="63">
        <v>5.0</v>
      </c>
      <c r="H158" s="81" t="s">
        <v>86</v>
      </c>
      <c r="I158" s="81" t="str">
        <f t="shared" si="23"/>
        <v>0</v>
      </c>
      <c r="J158" s="84"/>
      <c r="K158" s="5"/>
      <c r="L158" s="4"/>
      <c r="M158" s="5"/>
      <c r="N158" s="5"/>
      <c r="O158" s="5"/>
      <c r="P158" s="5"/>
      <c r="Q158" s="5"/>
      <c r="R158" s="5"/>
      <c r="S158" s="5"/>
      <c r="T158" s="5"/>
      <c r="U158" s="5"/>
    </row>
    <row r="159" ht="12.75" customHeight="1" outlineLevel="1">
      <c r="A159" s="69" t="s">
        <v>189</v>
      </c>
      <c r="B159" s="13"/>
      <c r="C159" s="58"/>
      <c r="D159" s="63">
        <v>1.0</v>
      </c>
      <c r="E159" s="63" t="s">
        <v>179</v>
      </c>
      <c r="F159" s="81" t="str">
        <f t="shared" si="21"/>
        <v>0</v>
      </c>
      <c r="G159" s="63">
        <v>5.0</v>
      </c>
      <c r="H159" s="81" t="s">
        <v>86</v>
      </c>
      <c r="I159" s="81" t="str">
        <f t="shared" si="23"/>
        <v>0</v>
      </c>
      <c r="J159" s="84"/>
      <c r="K159" s="5"/>
      <c r="L159" s="4"/>
      <c r="M159" s="5"/>
      <c r="N159" s="5"/>
      <c r="O159" s="5"/>
      <c r="P159" s="5"/>
      <c r="Q159" s="5"/>
      <c r="R159" s="5"/>
      <c r="S159" s="5"/>
      <c r="T159" s="5"/>
      <c r="U159" s="5"/>
    </row>
    <row r="160" ht="12.75" customHeight="1" outlineLevel="1">
      <c r="A160" s="69" t="s">
        <v>190</v>
      </c>
      <c r="B160" s="13"/>
      <c r="C160" s="58"/>
      <c r="D160" s="63">
        <v>1.0</v>
      </c>
      <c r="E160" s="63" t="s">
        <v>179</v>
      </c>
      <c r="F160" s="81" t="str">
        <f t="shared" si="21"/>
        <v>0</v>
      </c>
      <c r="G160" s="63">
        <v>5.0</v>
      </c>
      <c r="H160" s="81" t="s">
        <v>86</v>
      </c>
      <c r="I160" s="81" t="str">
        <f t="shared" si="23"/>
        <v>0</v>
      </c>
      <c r="J160" s="84"/>
      <c r="K160" s="5"/>
      <c r="L160" s="4"/>
      <c r="M160" s="5"/>
      <c r="N160" s="5"/>
      <c r="O160" s="5"/>
      <c r="P160" s="5"/>
      <c r="Q160" s="5"/>
      <c r="R160" s="5"/>
      <c r="S160" s="5"/>
      <c r="T160" s="5"/>
      <c r="U160" s="5"/>
    </row>
    <row r="161" ht="26.25" customHeight="1" outlineLevel="1">
      <c r="A161" s="69" t="s">
        <v>191</v>
      </c>
      <c r="B161" s="13"/>
      <c r="C161" s="58"/>
      <c r="D161" s="63">
        <v>2.0</v>
      </c>
      <c r="E161" s="63" t="s">
        <v>192</v>
      </c>
      <c r="F161" s="81" t="str">
        <f t="shared" si="21"/>
        <v>0</v>
      </c>
      <c r="G161" s="63">
        <v>6.0</v>
      </c>
      <c r="H161" s="81" t="s">
        <v>86</v>
      </c>
      <c r="I161" s="81" t="str">
        <f t="shared" si="23"/>
        <v>0</v>
      </c>
      <c r="J161" s="84"/>
      <c r="K161" s="5"/>
      <c r="L161" s="4" t="s">
        <v>38</v>
      </c>
      <c r="M161" s="5"/>
      <c r="N161" s="5"/>
      <c r="O161" s="5"/>
      <c r="P161" s="5"/>
      <c r="Q161" s="5"/>
      <c r="R161" s="5"/>
      <c r="S161" s="5"/>
      <c r="T161" s="5"/>
      <c r="U161" s="5"/>
    </row>
    <row r="162" ht="26.25" customHeight="1" outlineLevel="1">
      <c r="A162" s="69" t="s">
        <v>193</v>
      </c>
      <c r="B162" s="13"/>
      <c r="C162" s="58"/>
      <c r="D162" s="63">
        <v>2.0</v>
      </c>
      <c r="E162" s="63" t="s">
        <v>194</v>
      </c>
      <c r="F162" s="81" t="str">
        <f t="shared" si="21"/>
        <v>0</v>
      </c>
      <c r="G162" s="63">
        <v>6.0</v>
      </c>
      <c r="H162" s="81" t="s">
        <v>86</v>
      </c>
      <c r="I162" s="81" t="str">
        <f t="shared" si="23"/>
        <v>0</v>
      </c>
      <c r="J162" s="84"/>
      <c r="K162" s="5"/>
      <c r="L162" s="4" t="s">
        <v>38</v>
      </c>
      <c r="M162" s="5"/>
      <c r="N162" s="5"/>
      <c r="O162" s="5"/>
      <c r="P162" s="5"/>
      <c r="Q162" s="5"/>
      <c r="R162" s="5"/>
      <c r="S162" s="5"/>
      <c r="T162" s="5"/>
      <c r="U162" s="5"/>
    </row>
    <row r="163" ht="12.75" customHeight="1" outlineLevel="1">
      <c r="A163" s="69" t="s">
        <v>195</v>
      </c>
      <c r="B163" s="13"/>
      <c r="C163" s="58"/>
      <c r="D163" s="63">
        <v>5.0</v>
      </c>
      <c r="E163" s="63" t="s">
        <v>100</v>
      </c>
      <c r="F163" s="81" t="str">
        <f t="shared" si="21"/>
        <v>0</v>
      </c>
      <c r="G163" s="63">
        <v>5.0</v>
      </c>
      <c r="H163" s="81" t="s">
        <v>86</v>
      </c>
      <c r="I163" s="81" t="str">
        <f t="shared" si="23"/>
        <v>0</v>
      </c>
      <c r="J163" s="84"/>
      <c r="K163" s="5"/>
      <c r="L163" s="4"/>
      <c r="M163" s="5"/>
      <c r="N163" s="5"/>
      <c r="O163" s="5"/>
      <c r="P163" s="5"/>
      <c r="Q163" s="5"/>
      <c r="R163" s="5"/>
      <c r="S163" s="5"/>
      <c r="T163" s="5"/>
      <c r="U163" s="5"/>
    </row>
    <row r="164" ht="12.75" customHeight="1" outlineLevel="1">
      <c r="A164" s="69" t="s">
        <v>196</v>
      </c>
      <c r="B164" s="13"/>
      <c r="C164" s="58"/>
      <c r="D164" s="63">
        <v>5.0</v>
      </c>
      <c r="E164" s="63" t="s">
        <v>100</v>
      </c>
      <c r="F164" s="81" t="str">
        <f t="shared" si="21"/>
        <v>0</v>
      </c>
      <c r="G164" s="63">
        <v>5.0</v>
      </c>
      <c r="H164" s="81" t="s">
        <v>86</v>
      </c>
      <c r="I164" s="81" t="str">
        <f t="shared" si="23"/>
        <v>0</v>
      </c>
      <c r="J164" s="84"/>
      <c r="K164" s="5"/>
      <c r="L164" s="4"/>
      <c r="M164" s="5"/>
      <c r="N164" s="5"/>
      <c r="O164" s="5"/>
      <c r="P164" s="5"/>
      <c r="Q164" s="5"/>
      <c r="R164" s="5"/>
      <c r="S164" s="5"/>
      <c r="T164" s="5"/>
      <c r="U164" s="5"/>
    </row>
    <row r="165" ht="12.75" customHeight="1" outlineLevel="1">
      <c r="A165" s="69" t="s">
        <v>197</v>
      </c>
      <c r="B165" s="13"/>
      <c r="C165" s="58"/>
      <c r="D165" s="63">
        <v>4.0</v>
      </c>
      <c r="E165" s="63" t="s">
        <v>100</v>
      </c>
      <c r="F165" s="81" t="str">
        <f t="shared" si="21"/>
        <v>0</v>
      </c>
      <c r="G165" s="63">
        <v>5.0</v>
      </c>
      <c r="H165" s="81" t="s">
        <v>86</v>
      </c>
      <c r="I165" s="81" t="str">
        <f t="shared" si="23"/>
        <v>0</v>
      </c>
      <c r="J165" s="84"/>
      <c r="K165" s="5"/>
      <c r="L165" s="4"/>
      <c r="M165" s="5"/>
      <c r="N165" s="5"/>
      <c r="O165" s="5"/>
      <c r="P165" s="5"/>
      <c r="Q165" s="5"/>
      <c r="R165" s="5"/>
      <c r="S165" s="5"/>
      <c r="T165" s="5"/>
      <c r="U165" s="5"/>
    </row>
    <row r="166" ht="12.75" customHeight="1" outlineLevel="1">
      <c r="A166" s="69" t="s">
        <v>198</v>
      </c>
      <c r="B166" s="13"/>
      <c r="C166" s="58"/>
      <c r="D166" s="63">
        <v>2.0</v>
      </c>
      <c r="E166" s="63" t="s">
        <v>100</v>
      </c>
      <c r="F166" s="81" t="str">
        <f t="shared" si="21"/>
        <v>0</v>
      </c>
      <c r="G166" s="63">
        <v>5.0</v>
      </c>
      <c r="H166" s="81" t="s">
        <v>86</v>
      </c>
      <c r="I166" s="81" t="str">
        <f t="shared" si="23"/>
        <v>0</v>
      </c>
      <c r="J166" s="84"/>
      <c r="K166" s="5"/>
      <c r="L166" s="4"/>
      <c r="M166" s="5"/>
      <c r="N166" s="5"/>
      <c r="O166" s="5"/>
      <c r="P166" s="5"/>
      <c r="Q166" s="5"/>
      <c r="R166" s="5"/>
      <c r="S166" s="5"/>
      <c r="T166" s="5"/>
      <c r="U166" s="5"/>
    </row>
    <row r="167" ht="12.75" customHeight="1" outlineLevel="1">
      <c r="A167" s="69" t="s">
        <v>199</v>
      </c>
      <c r="B167" s="13"/>
      <c r="C167" s="58"/>
      <c r="D167" s="63">
        <v>5.0</v>
      </c>
      <c r="E167" s="63" t="s">
        <v>100</v>
      </c>
      <c r="F167" s="81" t="str">
        <f t="shared" si="21"/>
        <v>0</v>
      </c>
      <c r="G167" s="63">
        <v>5.0</v>
      </c>
      <c r="H167" s="81" t="s">
        <v>86</v>
      </c>
      <c r="I167" s="81" t="str">
        <f t="shared" si="23"/>
        <v>0</v>
      </c>
      <c r="J167" s="84"/>
      <c r="K167" s="5"/>
      <c r="L167" s="4"/>
      <c r="M167" s="5"/>
      <c r="N167" s="5"/>
      <c r="O167" s="5"/>
      <c r="P167" s="5"/>
      <c r="Q167" s="5"/>
      <c r="R167" s="5"/>
      <c r="S167" s="5"/>
      <c r="T167" s="5"/>
      <c r="U167" s="5"/>
    </row>
    <row r="168" ht="12.75" customHeight="1" outlineLevel="1">
      <c r="A168" s="69" t="s">
        <v>200</v>
      </c>
      <c r="B168" s="13"/>
      <c r="C168" s="58"/>
      <c r="D168" s="63">
        <v>3.0</v>
      </c>
      <c r="E168" s="63" t="s">
        <v>100</v>
      </c>
      <c r="F168" s="81" t="str">
        <f t="shared" si="21"/>
        <v>0</v>
      </c>
      <c r="G168" s="63">
        <v>5.0</v>
      </c>
      <c r="H168" s="81" t="s">
        <v>86</v>
      </c>
      <c r="I168" s="81" t="str">
        <f t="shared" si="23"/>
        <v>0</v>
      </c>
      <c r="J168" s="84"/>
      <c r="K168" s="5"/>
      <c r="L168" s="4"/>
      <c r="M168" s="5"/>
      <c r="N168" s="5"/>
      <c r="O168" s="5"/>
      <c r="P168" s="5"/>
      <c r="Q168" s="5"/>
      <c r="R168" s="5"/>
      <c r="S168" s="5"/>
      <c r="T168" s="5"/>
      <c r="U168" s="5"/>
    </row>
    <row r="169" ht="12.75" customHeight="1" outlineLevel="1">
      <c r="A169" s="69" t="s">
        <v>201</v>
      </c>
      <c r="B169" s="13"/>
      <c r="C169" s="58"/>
      <c r="D169" s="63">
        <v>2.0</v>
      </c>
      <c r="E169" s="63" t="s">
        <v>100</v>
      </c>
      <c r="F169" s="81" t="str">
        <f t="shared" si="21"/>
        <v>0</v>
      </c>
      <c r="G169" s="63">
        <v>4.0</v>
      </c>
      <c r="H169" s="81" t="s">
        <v>86</v>
      </c>
      <c r="I169" s="81" t="str">
        <f t="shared" si="23"/>
        <v>0</v>
      </c>
      <c r="J169" s="84"/>
      <c r="K169" s="5"/>
      <c r="L169" s="4"/>
      <c r="M169" s="5"/>
      <c r="N169" s="5"/>
      <c r="O169" s="5"/>
      <c r="P169" s="5"/>
      <c r="Q169" s="5"/>
      <c r="R169" s="5"/>
      <c r="S169" s="5"/>
      <c r="T169" s="5"/>
      <c r="U169" s="5"/>
    </row>
    <row r="170" ht="12.75" customHeight="1" outlineLevel="1">
      <c r="A170" s="69" t="s">
        <v>202</v>
      </c>
      <c r="B170" s="13"/>
      <c r="C170" s="58"/>
      <c r="D170" s="63">
        <v>1.0</v>
      </c>
      <c r="E170" s="63" t="s">
        <v>100</v>
      </c>
      <c r="F170" s="81" t="str">
        <f t="shared" si="21"/>
        <v>0</v>
      </c>
      <c r="G170" s="63">
        <v>4.0</v>
      </c>
      <c r="H170" s="81" t="s">
        <v>86</v>
      </c>
      <c r="I170" s="81" t="str">
        <f t="shared" si="23"/>
        <v>0</v>
      </c>
      <c r="J170" s="84"/>
      <c r="K170" s="5"/>
      <c r="L170" s="4"/>
      <c r="M170" s="5"/>
      <c r="N170" s="5"/>
      <c r="O170" s="5"/>
      <c r="P170" s="5"/>
      <c r="Q170" s="5"/>
      <c r="R170" s="5"/>
      <c r="S170" s="5"/>
      <c r="T170" s="5"/>
      <c r="U170" s="5"/>
    </row>
    <row r="171" ht="39.0" customHeight="1" outlineLevel="1">
      <c r="A171" s="69" t="s">
        <v>203</v>
      </c>
      <c r="B171" s="13"/>
      <c r="C171" s="58"/>
      <c r="D171" s="63">
        <v>1.0</v>
      </c>
      <c r="E171" s="63" t="s">
        <v>204</v>
      </c>
      <c r="F171" s="81" t="str">
        <f t="shared" si="21"/>
        <v>0</v>
      </c>
      <c r="G171" s="63">
        <v>5.0</v>
      </c>
      <c r="H171" s="81" t="s">
        <v>86</v>
      </c>
      <c r="I171" s="81" t="str">
        <f t="shared" si="23"/>
        <v>0</v>
      </c>
      <c r="J171" s="84"/>
      <c r="K171" s="5"/>
      <c r="L171" s="4" t="s">
        <v>125</v>
      </c>
      <c r="M171" s="5"/>
      <c r="N171" s="5"/>
      <c r="O171" s="5"/>
      <c r="P171" s="5"/>
      <c r="Q171" s="5"/>
      <c r="R171" s="5"/>
      <c r="S171" s="5"/>
      <c r="T171" s="5"/>
      <c r="U171" s="5"/>
    </row>
    <row r="172" ht="26.25" customHeight="1" outlineLevel="1">
      <c r="A172" s="69" t="s">
        <v>205</v>
      </c>
      <c r="B172" s="13"/>
      <c r="C172" s="58"/>
      <c r="D172" s="63">
        <v>3.0</v>
      </c>
      <c r="E172" s="63" t="s">
        <v>206</v>
      </c>
      <c r="F172" s="81" t="str">
        <f t="shared" si="21"/>
        <v>0</v>
      </c>
      <c r="G172" s="63">
        <v>6.0</v>
      </c>
      <c r="H172" s="81" t="s">
        <v>86</v>
      </c>
      <c r="I172" s="81" t="str">
        <f t="shared" si="23"/>
        <v>0</v>
      </c>
      <c r="J172" s="84"/>
      <c r="K172" s="5"/>
      <c r="L172" s="4" t="s">
        <v>38</v>
      </c>
      <c r="M172" s="5"/>
      <c r="N172" s="5"/>
      <c r="O172" s="5"/>
      <c r="P172" s="5"/>
      <c r="Q172" s="5"/>
      <c r="R172" s="5"/>
      <c r="S172" s="5"/>
      <c r="T172" s="5"/>
      <c r="U172" s="5"/>
    </row>
    <row r="173" ht="12.75" customHeight="1" outlineLevel="1">
      <c r="A173" s="69" t="s">
        <v>207</v>
      </c>
      <c r="B173" s="13"/>
      <c r="C173" s="58"/>
      <c r="D173" s="63">
        <v>2.0</v>
      </c>
      <c r="E173" s="63" t="s">
        <v>208</v>
      </c>
      <c r="F173" s="81" t="str">
        <f t="shared" si="21"/>
        <v>0</v>
      </c>
      <c r="G173" s="63">
        <v>5.0</v>
      </c>
      <c r="H173" s="81" t="s">
        <v>86</v>
      </c>
      <c r="I173" s="81" t="str">
        <f t="shared" si="23"/>
        <v>0</v>
      </c>
      <c r="J173" s="84"/>
      <c r="K173" s="5"/>
      <c r="L173" s="4"/>
      <c r="M173" s="5"/>
      <c r="N173" s="5"/>
      <c r="O173" s="5"/>
      <c r="P173" s="5"/>
      <c r="Q173" s="5"/>
      <c r="R173" s="5"/>
      <c r="S173" s="5"/>
      <c r="T173" s="5"/>
      <c r="U173" s="5"/>
    </row>
    <row r="174" ht="26.25" customHeight="1">
      <c r="A174" s="73" t="s">
        <v>209</v>
      </c>
      <c r="B174" s="12"/>
      <c r="C174" s="12"/>
      <c r="D174" s="12"/>
      <c r="E174" s="74"/>
      <c r="F174" s="75" t="str">
        <f>SUM(F142:F173)</f>
        <v>0</v>
      </c>
      <c r="G174" s="90" t="s">
        <v>26</v>
      </c>
      <c r="H174" s="74"/>
      <c r="I174" s="75" t="str">
        <f>SUM(I142:I173)</f>
        <v>0</v>
      </c>
      <c r="J174" s="76" t="s">
        <v>27</v>
      </c>
      <c r="K174" s="5"/>
      <c r="L174" s="4"/>
      <c r="M174" s="5"/>
      <c r="N174" s="5"/>
      <c r="O174" s="5"/>
      <c r="P174" s="5"/>
      <c r="Q174" s="5"/>
      <c r="R174" s="5"/>
      <c r="S174" s="5"/>
      <c r="T174" s="5"/>
      <c r="U174" s="5"/>
    </row>
    <row r="175" ht="12.75" customHeight="1">
      <c r="A175" s="5"/>
      <c r="B175" s="5"/>
      <c r="C175" s="6"/>
      <c r="D175" s="6"/>
      <c r="E175" s="5"/>
      <c r="F175" s="6"/>
      <c r="G175" s="5"/>
      <c r="H175" s="6"/>
      <c r="I175" s="6"/>
      <c r="J175" s="6"/>
      <c r="K175" s="5"/>
      <c r="L175" s="4"/>
      <c r="M175" s="5"/>
      <c r="N175" s="5"/>
      <c r="O175" s="5"/>
      <c r="P175" s="5"/>
      <c r="Q175" s="5"/>
      <c r="R175" s="5"/>
      <c r="S175" s="5"/>
      <c r="T175" s="5"/>
      <c r="U175" s="5"/>
    </row>
    <row r="176" ht="12.75" customHeight="1">
      <c r="A176" s="53" t="s">
        <v>17</v>
      </c>
      <c r="B176" s="12"/>
      <c r="C176" s="12"/>
      <c r="D176" s="12"/>
      <c r="E176" s="12"/>
      <c r="F176" s="12"/>
      <c r="G176" s="12"/>
      <c r="H176" s="12"/>
      <c r="I176" s="12"/>
      <c r="J176" s="13"/>
      <c r="K176" s="5"/>
      <c r="L176" s="4"/>
      <c r="M176" s="5"/>
      <c r="N176" s="5"/>
      <c r="O176" s="5"/>
      <c r="P176" s="5"/>
      <c r="Q176" s="5"/>
      <c r="R176" s="5"/>
      <c r="S176" s="5"/>
      <c r="T176" s="5"/>
      <c r="U176" s="5"/>
    </row>
    <row r="177" ht="12.75" customHeight="1">
      <c r="A177" s="5"/>
      <c r="B177" s="5"/>
      <c r="C177" s="6"/>
      <c r="D177" s="6"/>
      <c r="E177" s="5"/>
      <c r="F177" s="6"/>
      <c r="G177" s="5"/>
      <c r="H177" s="6"/>
      <c r="I177" s="6"/>
      <c r="J177" s="6"/>
      <c r="K177" s="5"/>
      <c r="L177" s="4"/>
      <c r="M177" s="5"/>
      <c r="N177" s="5"/>
      <c r="O177" s="5"/>
      <c r="P177" s="5"/>
      <c r="Q177" s="5"/>
      <c r="R177" s="5"/>
      <c r="S177" s="5"/>
      <c r="T177" s="5"/>
      <c r="U177" s="5"/>
    </row>
    <row r="178" ht="26.25" customHeight="1" outlineLevel="1">
      <c r="A178" s="109" t="s">
        <v>5</v>
      </c>
      <c r="B178" s="110" t="s">
        <v>30</v>
      </c>
      <c r="C178" s="12"/>
      <c r="D178" s="12"/>
      <c r="E178" s="13"/>
      <c r="F178" s="87" t="s">
        <v>26</v>
      </c>
      <c r="G178" s="111" t="s">
        <v>118</v>
      </c>
      <c r="H178" s="13"/>
      <c r="I178" s="112" t="s">
        <v>27</v>
      </c>
      <c r="J178" s="87" t="s">
        <v>33</v>
      </c>
      <c r="K178" s="5"/>
      <c r="L178" s="4"/>
      <c r="M178" s="5"/>
      <c r="N178" s="5"/>
      <c r="O178" s="5"/>
      <c r="P178" s="5"/>
      <c r="Q178" s="5"/>
      <c r="R178" s="5"/>
      <c r="S178" s="5"/>
      <c r="T178" s="5"/>
      <c r="U178" s="5"/>
    </row>
    <row r="179" ht="26.25" customHeight="1" outlineLevel="1">
      <c r="A179" s="113" t="s">
        <v>210</v>
      </c>
      <c r="B179" s="57"/>
      <c r="C179" s="12"/>
      <c r="D179" s="12"/>
      <c r="E179" s="13"/>
      <c r="F179" s="84"/>
      <c r="G179" s="59">
        <v>84.0</v>
      </c>
      <c r="H179" s="114" t="s">
        <v>86</v>
      </c>
      <c r="I179" s="114" t="str">
        <f>IF(F179+F180&gt;G179,G179,F179+F180)</f>
        <v>0</v>
      </c>
      <c r="J179" s="84"/>
      <c r="K179" s="5"/>
      <c r="L179" s="4" t="s">
        <v>38</v>
      </c>
      <c r="M179" s="5"/>
      <c r="N179" s="5"/>
      <c r="O179" s="5"/>
      <c r="P179" s="5"/>
      <c r="Q179" s="5"/>
      <c r="R179" s="5"/>
      <c r="S179" s="5"/>
      <c r="T179" s="5"/>
      <c r="U179" s="5"/>
    </row>
    <row r="180" ht="26.25" customHeight="1" outlineLevel="1">
      <c r="A180" s="78" t="s">
        <v>211</v>
      </c>
      <c r="B180" s="57"/>
      <c r="C180" s="12"/>
      <c r="D180" s="12"/>
      <c r="E180" s="13"/>
      <c r="F180" s="84"/>
      <c r="G180" s="68"/>
      <c r="H180" s="68"/>
      <c r="I180" s="68"/>
      <c r="J180" s="84"/>
      <c r="K180" s="5"/>
      <c r="L180" s="4" t="s">
        <v>38</v>
      </c>
      <c r="M180" s="5"/>
      <c r="N180" s="5"/>
      <c r="O180" s="5"/>
      <c r="P180" s="5"/>
      <c r="Q180" s="5"/>
      <c r="R180" s="5"/>
      <c r="S180" s="5"/>
      <c r="T180" s="5"/>
      <c r="U180" s="5"/>
    </row>
    <row r="181" ht="26.25" customHeight="1">
      <c r="A181" s="73" t="s">
        <v>212</v>
      </c>
      <c r="B181" s="12"/>
      <c r="C181" s="12"/>
      <c r="D181" s="12"/>
      <c r="E181" s="74"/>
      <c r="F181" s="75" t="str">
        <f>SUM(F179:F180)</f>
        <v>0</v>
      </c>
      <c r="G181" s="90" t="s">
        <v>26</v>
      </c>
      <c r="H181" s="74"/>
      <c r="I181" s="75" t="str">
        <f>SUM(I179)</f>
        <v>0</v>
      </c>
      <c r="J181" s="76" t="s">
        <v>27</v>
      </c>
      <c r="K181" s="5"/>
      <c r="L181" s="4"/>
      <c r="M181" s="5"/>
      <c r="N181" s="5"/>
      <c r="O181" s="5"/>
      <c r="P181" s="5"/>
      <c r="Q181" s="5"/>
      <c r="R181" s="5"/>
      <c r="S181" s="5"/>
      <c r="T181" s="5"/>
      <c r="U181" s="5"/>
    </row>
    <row r="182" ht="12.75" customHeight="1">
      <c r="A182" s="5"/>
      <c r="B182" s="5"/>
      <c r="C182" s="6"/>
      <c r="D182" s="6"/>
      <c r="E182" s="5"/>
      <c r="F182" s="6"/>
      <c r="G182" s="5"/>
      <c r="H182" s="6"/>
      <c r="I182" s="6"/>
      <c r="J182" s="6"/>
      <c r="K182" s="5"/>
      <c r="L182" s="4"/>
      <c r="M182" s="5"/>
      <c r="N182" s="5"/>
      <c r="O182" s="5"/>
      <c r="P182" s="5"/>
      <c r="Q182" s="5"/>
      <c r="R182" s="5"/>
      <c r="S182" s="5"/>
      <c r="T182" s="5"/>
      <c r="U182" s="5"/>
    </row>
    <row r="183" ht="26.25" customHeight="1">
      <c r="A183" s="115" t="s">
        <v>213</v>
      </c>
      <c r="B183" s="12"/>
      <c r="C183" s="12"/>
      <c r="D183" s="74"/>
      <c r="E183" s="116" t="str">
        <f>C3</f>
        <v/>
      </c>
      <c r="F183" s="75" t="str">
        <f>F181+F174+I137+I114+F106+I91+I51+I32</f>
        <v>0</v>
      </c>
      <c r="G183" s="90" t="s">
        <v>26</v>
      </c>
      <c r="H183" s="74"/>
      <c r="I183" s="75" t="str">
        <f>I181+I174+I137+I114+I106+I91+I51+I32</f>
        <v>0</v>
      </c>
      <c r="J183" s="117" t="s">
        <v>27</v>
      </c>
      <c r="K183" s="6"/>
      <c r="L183" s="96"/>
      <c r="M183" s="6"/>
      <c r="N183" s="6"/>
      <c r="O183" s="6"/>
      <c r="P183" s="6"/>
      <c r="Q183" s="6"/>
      <c r="R183" s="6"/>
      <c r="S183" s="6"/>
      <c r="T183" s="6"/>
      <c r="U183" s="6"/>
    </row>
    <row r="184" ht="12.75" customHeight="1">
      <c r="A184" s="5"/>
      <c r="B184" s="5"/>
      <c r="C184" s="6"/>
      <c r="D184" s="6"/>
      <c r="E184" s="6"/>
      <c r="F184" s="6"/>
      <c r="G184" s="6"/>
      <c r="H184" s="6"/>
      <c r="I184" s="6"/>
      <c r="J184" s="127"/>
      <c r="K184" s="122"/>
      <c r="L184" s="123"/>
      <c r="M184" s="122"/>
      <c r="N184" s="122"/>
      <c r="O184" s="5"/>
      <c r="P184" s="5"/>
      <c r="Q184" s="5"/>
      <c r="R184" s="5"/>
      <c r="S184" s="5"/>
      <c r="T184" s="5"/>
      <c r="U184" s="5"/>
    </row>
    <row r="185" ht="12.75" customHeight="1">
      <c r="A185" s="126"/>
      <c r="B185" s="5"/>
      <c r="C185" s="6"/>
      <c r="D185" s="6"/>
      <c r="E185" s="5"/>
      <c r="F185" s="5"/>
      <c r="G185" s="5"/>
      <c r="H185" s="6"/>
      <c r="I185" s="6"/>
      <c r="J185" s="127"/>
      <c r="K185" s="5"/>
      <c r="L185" s="4"/>
      <c r="M185" s="5"/>
      <c r="N185" s="5"/>
      <c r="O185" s="5"/>
      <c r="P185" s="5"/>
      <c r="Q185" s="5"/>
      <c r="R185" s="5"/>
      <c r="S185" s="5"/>
      <c r="T185" s="5"/>
      <c r="U185" s="5"/>
    </row>
    <row r="186" ht="12.75" customHeight="1">
      <c r="A186" s="126"/>
      <c r="B186" s="5"/>
      <c r="C186" s="6"/>
      <c r="D186" s="6"/>
      <c r="E186" s="5"/>
      <c r="F186" s="5"/>
      <c r="G186" s="5"/>
      <c r="H186" s="6"/>
      <c r="I186" s="6"/>
      <c r="J186" s="127"/>
      <c r="K186" s="5"/>
      <c r="L186" s="4"/>
      <c r="M186" s="5"/>
      <c r="N186" s="5"/>
      <c r="O186" s="5"/>
      <c r="P186" s="5"/>
      <c r="Q186" s="5"/>
      <c r="R186" s="5"/>
      <c r="S186" s="5"/>
      <c r="T186" s="5"/>
      <c r="U186" s="5"/>
    </row>
    <row r="187" ht="12.75" customHeight="1">
      <c r="A187" s="129"/>
      <c r="B187" s="5"/>
      <c r="C187" s="6"/>
      <c r="D187" s="6"/>
      <c r="E187" s="5"/>
      <c r="F187" s="5"/>
      <c r="G187" s="5"/>
      <c r="H187" s="6"/>
      <c r="I187" s="6"/>
      <c r="J187" s="127"/>
      <c r="K187" s="5"/>
      <c r="L187" s="4"/>
      <c r="M187" s="5"/>
      <c r="N187" s="5"/>
      <c r="O187" s="5"/>
      <c r="P187" s="5"/>
      <c r="Q187" s="5"/>
      <c r="R187" s="5"/>
      <c r="S187" s="5"/>
      <c r="T187" s="5"/>
      <c r="U187" s="5"/>
    </row>
    <row r="188" ht="12.75" customHeight="1">
      <c r="A188" s="126"/>
      <c r="B188" s="5"/>
      <c r="C188" s="6"/>
      <c r="D188" s="6"/>
      <c r="E188" s="5"/>
      <c r="F188" s="5"/>
      <c r="G188" s="5"/>
      <c r="H188" s="6"/>
      <c r="I188" s="6"/>
      <c r="J188" s="127"/>
      <c r="K188" s="5"/>
      <c r="L188" s="4"/>
      <c r="M188" s="5"/>
      <c r="N188" s="5"/>
      <c r="O188" s="5"/>
      <c r="P188" s="5"/>
      <c r="Q188" s="5"/>
      <c r="R188" s="5"/>
      <c r="S188" s="5"/>
      <c r="T188" s="5"/>
      <c r="U188" s="5"/>
    </row>
    <row r="189" ht="12.75" customHeight="1">
      <c r="A189" s="126"/>
      <c r="B189" s="5"/>
      <c r="C189" s="6"/>
      <c r="D189" s="6"/>
      <c r="E189" s="6"/>
      <c r="F189" s="6"/>
      <c r="G189" s="6"/>
      <c r="H189" s="6"/>
      <c r="I189" s="6"/>
      <c r="J189" s="127"/>
      <c r="K189" s="5"/>
      <c r="L189" s="4"/>
      <c r="M189" s="5"/>
      <c r="N189" s="5"/>
      <c r="O189" s="5"/>
      <c r="P189" s="5"/>
      <c r="Q189" s="5"/>
      <c r="R189" s="5"/>
      <c r="S189" s="5"/>
      <c r="T189" s="5"/>
      <c r="U189" s="5"/>
    </row>
    <row r="190" ht="12.75" customHeight="1">
      <c r="A190" s="126"/>
      <c r="B190" s="5"/>
      <c r="C190" s="6"/>
      <c r="D190" s="6"/>
      <c r="E190" s="5"/>
      <c r="F190" s="5"/>
      <c r="G190" s="5"/>
      <c r="H190" s="6"/>
      <c r="I190" s="6"/>
      <c r="J190" s="127"/>
      <c r="K190" s="5"/>
      <c r="L190" s="4"/>
      <c r="M190" s="5"/>
      <c r="N190" s="5"/>
      <c r="O190" s="5"/>
      <c r="P190" s="5"/>
      <c r="Q190" s="5"/>
      <c r="R190" s="5"/>
      <c r="S190" s="5"/>
      <c r="T190" s="5"/>
      <c r="U190" s="5"/>
    </row>
    <row r="191" ht="12.75" customHeight="1">
      <c r="A191" s="126"/>
      <c r="B191" s="5"/>
      <c r="C191" s="6"/>
      <c r="D191" s="6"/>
      <c r="E191" s="5"/>
      <c r="F191" s="5"/>
      <c r="G191" s="5"/>
      <c r="H191" s="6"/>
      <c r="I191" s="6"/>
      <c r="J191" s="127"/>
      <c r="K191" s="5"/>
      <c r="L191" s="4"/>
      <c r="M191" s="5"/>
      <c r="N191" s="5"/>
      <c r="O191" s="5"/>
      <c r="P191" s="5"/>
      <c r="Q191" s="5"/>
      <c r="R191" s="5"/>
      <c r="S191" s="5"/>
      <c r="T191" s="5"/>
      <c r="U191" s="5"/>
    </row>
  </sheetData>
  <mergeCells count="227">
    <mergeCell ref="G55:H55"/>
    <mergeCell ref="A57:E57"/>
    <mergeCell ref="A88:E88"/>
    <mergeCell ref="A89:E89"/>
    <mergeCell ref="A90:E90"/>
    <mergeCell ref="A91:H91"/>
    <mergeCell ref="A95:B95"/>
    <mergeCell ref="D95:E95"/>
    <mergeCell ref="A98:B98"/>
    <mergeCell ref="A99:B99"/>
    <mergeCell ref="A51:H51"/>
    <mergeCell ref="A53:J53"/>
    <mergeCell ref="F36:H36"/>
    <mergeCell ref="A50:H50"/>
    <mergeCell ref="A93:J93"/>
    <mergeCell ref="G95:H95"/>
    <mergeCell ref="A74:E74"/>
    <mergeCell ref="A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85:E85"/>
    <mergeCell ref="A86:E86"/>
    <mergeCell ref="A87:E87"/>
    <mergeCell ref="D118:E118"/>
    <mergeCell ref="A120:B120"/>
    <mergeCell ref="F137:H137"/>
    <mergeCell ref="G118:H118"/>
    <mergeCell ref="G119:H119"/>
    <mergeCell ref="F114:H114"/>
    <mergeCell ref="A116:J116"/>
    <mergeCell ref="A113:F113"/>
    <mergeCell ref="A122:B122"/>
    <mergeCell ref="G123:H123"/>
    <mergeCell ref="G122:H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G181:H181"/>
    <mergeCell ref="B180:E180"/>
    <mergeCell ref="G174:H174"/>
    <mergeCell ref="H179:H180"/>
    <mergeCell ref="B179:E179"/>
    <mergeCell ref="G131:H131"/>
    <mergeCell ref="G129:H129"/>
    <mergeCell ref="G134:H134"/>
    <mergeCell ref="G135:H135"/>
    <mergeCell ref="G136:H136"/>
    <mergeCell ref="A100:B100"/>
    <mergeCell ref="A101:B101"/>
    <mergeCell ref="G120:H120"/>
    <mergeCell ref="G121:H121"/>
    <mergeCell ref="A147:B147"/>
    <mergeCell ref="A135:B135"/>
    <mergeCell ref="A136:B136"/>
    <mergeCell ref="A148:B148"/>
    <mergeCell ref="A118:B118"/>
    <mergeCell ref="A119:B119"/>
    <mergeCell ref="A102:B102"/>
    <mergeCell ref="A96:B96"/>
    <mergeCell ref="A97:B97"/>
    <mergeCell ref="A121:B121"/>
    <mergeCell ref="A168:B168"/>
    <mergeCell ref="A169:B169"/>
    <mergeCell ref="A170:B170"/>
    <mergeCell ref="A171:B171"/>
    <mergeCell ref="A172:B172"/>
    <mergeCell ref="A149:B149"/>
    <mergeCell ref="A150:B150"/>
    <mergeCell ref="A163:B163"/>
    <mergeCell ref="A164:B164"/>
    <mergeCell ref="A165:B165"/>
    <mergeCell ref="A166:B166"/>
    <mergeCell ref="A167:B167"/>
    <mergeCell ref="D141:E141"/>
    <mergeCell ref="A146:B146"/>
    <mergeCell ref="A145:B145"/>
    <mergeCell ref="A144:B144"/>
    <mergeCell ref="A141:B141"/>
    <mergeCell ref="A142:B142"/>
    <mergeCell ref="A143:B143"/>
    <mergeCell ref="A174:E174"/>
    <mergeCell ref="A176:J176"/>
    <mergeCell ref="A183:D183"/>
    <mergeCell ref="A139:J139"/>
    <mergeCell ref="G141:H141"/>
    <mergeCell ref="A173:B173"/>
    <mergeCell ref="A181:E181"/>
    <mergeCell ref="B178:E178"/>
    <mergeCell ref="I179:I18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G183:H183"/>
    <mergeCell ref="G178:H178"/>
    <mergeCell ref="G179:G180"/>
    <mergeCell ref="A161:B161"/>
    <mergeCell ref="A162:B162"/>
    <mergeCell ref="G5:H5"/>
    <mergeCell ref="I5:J5"/>
    <mergeCell ref="A6:D6"/>
    <mergeCell ref="G6:H6"/>
    <mergeCell ref="A5:D5"/>
    <mergeCell ref="A7:D7"/>
    <mergeCell ref="G7:H7"/>
    <mergeCell ref="I7:J7"/>
    <mergeCell ref="A8:D8"/>
    <mergeCell ref="G8:H8"/>
    <mergeCell ref="I8:J8"/>
    <mergeCell ref="A9:D9"/>
    <mergeCell ref="G9:H9"/>
    <mergeCell ref="I9:J9"/>
    <mergeCell ref="A10:D10"/>
    <mergeCell ref="G10:H10"/>
    <mergeCell ref="I10:J10"/>
    <mergeCell ref="A11:D11"/>
    <mergeCell ref="G11:H11"/>
    <mergeCell ref="I11:J11"/>
    <mergeCell ref="A12:D12"/>
    <mergeCell ref="G12:H12"/>
    <mergeCell ref="I12:J12"/>
    <mergeCell ref="A13:D13"/>
    <mergeCell ref="G13:H13"/>
    <mergeCell ref="I13:J13"/>
    <mergeCell ref="A14:D14"/>
    <mergeCell ref="G14:H14"/>
    <mergeCell ref="I14:J14"/>
    <mergeCell ref="A15:D15"/>
    <mergeCell ref="G15:H15"/>
    <mergeCell ref="I15:J15"/>
    <mergeCell ref="A17:J17"/>
    <mergeCell ref="A19:J19"/>
    <mergeCell ref="B21:C21"/>
    <mergeCell ref="D21:E21"/>
    <mergeCell ref="C36:D36"/>
    <mergeCell ref="A34:J34"/>
    <mergeCell ref="A2:J2"/>
    <mergeCell ref="A1:J1"/>
    <mergeCell ref="C37:D37"/>
    <mergeCell ref="A3:B3"/>
    <mergeCell ref="C3:D3"/>
    <mergeCell ref="I6:J6"/>
    <mergeCell ref="F21:H21"/>
    <mergeCell ref="B31:C31"/>
    <mergeCell ref="A32:H32"/>
    <mergeCell ref="A37:A40"/>
    <mergeCell ref="A22:A26"/>
    <mergeCell ref="A28:A31"/>
    <mergeCell ref="B22:C22"/>
    <mergeCell ref="E22:E27"/>
    <mergeCell ref="B23:C23"/>
    <mergeCell ref="B24:C24"/>
    <mergeCell ref="B25:C25"/>
    <mergeCell ref="B26:C26"/>
    <mergeCell ref="F22:H27"/>
    <mergeCell ref="J22:J27"/>
    <mergeCell ref="A27:C27"/>
    <mergeCell ref="B28:C28"/>
    <mergeCell ref="E28:E31"/>
    <mergeCell ref="F28:H31"/>
    <mergeCell ref="B29:C29"/>
    <mergeCell ref="B30:C30"/>
    <mergeCell ref="C41:D41"/>
    <mergeCell ref="F41:H41"/>
    <mergeCell ref="F37:H40"/>
    <mergeCell ref="C38:D38"/>
    <mergeCell ref="C39:D39"/>
    <mergeCell ref="C40:D40"/>
    <mergeCell ref="A42:H42"/>
    <mergeCell ref="A43:E43"/>
    <mergeCell ref="G43:H43"/>
    <mergeCell ref="A44:E44"/>
    <mergeCell ref="A45:E45"/>
    <mergeCell ref="A46:E46"/>
    <mergeCell ref="A47:E47"/>
    <mergeCell ref="A48:E48"/>
    <mergeCell ref="A49:E49"/>
    <mergeCell ref="A55:E55"/>
    <mergeCell ref="A56:E56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105:B105"/>
    <mergeCell ref="A106:E106"/>
    <mergeCell ref="A103:B103"/>
    <mergeCell ref="A104:B104"/>
    <mergeCell ref="A108:J108"/>
    <mergeCell ref="A110:F110"/>
    <mergeCell ref="A111:F111"/>
    <mergeCell ref="A112:F112"/>
    <mergeCell ref="G110:H110"/>
    <mergeCell ref="G106:H106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 outlineLevelRow="1"/>
  <cols>
    <col customWidth="1" min="1" max="1" width="26.71"/>
    <col customWidth="1" min="2" max="2" width="40.29"/>
    <col customWidth="1" min="3" max="3" width="6.29"/>
    <col customWidth="1" min="4" max="4" width="4.14"/>
    <col customWidth="1" min="5" max="5" width="14.29"/>
    <col customWidth="1" min="6" max="6" width="9.0"/>
    <col customWidth="1" min="7" max="7" width="3.0"/>
    <col customWidth="1" min="8" max="8" width="9.43"/>
    <col customWidth="1" min="9" max="9" width="10.0"/>
    <col customWidth="1" min="10" max="10" width="9.0"/>
    <col customWidth="1" min="11" max="11" width="1.71"/>
    <col customWidth="1" hidden="1" min="12" max="12" width="2.29"/>
    <col customWidth="1" min="13" max="14" width="6.57"/>
    <col customWidth="1" min="15" max="15" width="17.14"/>
    <col customWidth="1" min="16" max="21" width="9.14"/>
  </cols>
  <sheetData>
    <row r="1" ht="12.75" customHeight="1">
      <c r="A1" s="1" t="s">
        <v>23</v>
      </c>
      <c r="B1" s="2"/>
      <c r="C1" s="2"/>
      <c r="D1" s="2"/>
      <c r="E1" s="2"/>
      <c r="F1" s="2"/>
      <c r="G1" s="2"/>
      <c r="H1" s="2"/>
      <c r="I1" s="2"/>
      <c r="J1" s="3"/>
      <c r="K1" s="28"/>
      <c r="L1" s="28"/>
      <c r="M1" s="5"/>
      <c r="N1" s="5"/>
      <c r="O1" s="5"/>
      <c r="P1" s="5"/>
      <c r="Q1" s="5"/>
      <c r="R1" s="5"/>
      <c r="S1" s="5"/>
      <c r="T1" s="5"/>
      <c r="U1" s="5"/>
    </row>
    <row r="2" ht="15.0" customHeight="1">
      <c r="A2" s="29" t="str">
        <f>CONCATENATE("RELATÓRIO DE ATIVIDADES DE ",Resumo!B4," - SIAPE: ",Resumo!G4)</f>
        <v>RELATÓRIO DE ATIVIDADES DE  - SIAPE: </v>
      </c>
      <c r="K2" s="5"/>
      <c r="L2" s="4"/>
      <c r="M2" s="5"/>
      <c r="N2" s="5"/>
      <c r="O2" s="5"/>
      <c r="P2" s="5"/>
      <c r="Q2" s="5"/>
      <c r="R2" s="5"/>
      <c r="S2" s="5"/>
      <c r="T2" s="5"/>
      <c r="U2" s="5"/>
    </row>
    <row r="3" ht="15.0" customHeight="1">
      <c r="A3" s="30" t="s">
        <v>24</v>
      </c>
      <c r="C3" s="31" t="str">
        <f>Resumo!K8</f>
        <v/>
      </c>
      <c r="D3" s="3"/>
      <c r="E3" s="33"/>
      <c r="F3" s="33"/>
      <c r="G3" s="33"/>
      <c r="H3" s="33"/>
      <c r="I3" s="33"/>
      <c r="J3" s="128"/>
      <c r="K3" s="32"/>
      <c r="L3" s="34"/>
      <c r="M3" s="32"/>
      <c r="N3" s="32"/>
      <c r="O3" s="32"/>
      <c r="P3" s="32"/>
      <c r="Q3" s="32"/>
      <c r="R3" s="32"/>
      <c r="S3" s="32"/>
      <c r="T3" s="32"/>
      <c r="U3" s="32"/>
    </row>
    <row r="4" ht="12.75" customHeight="1">
      <c r="A4" s="26"/>
      <c r="B4" s="26"/>
      <c r="C4" s="35"/>
      <c r="D4" s="6"/>
      <c r="E4" s="6"/>
      <c r="F4" s="6"/>
      <c r="G4" s="6"/>
      <c r="H4" s="6"/>
      <c r="I4" s="6"/>
      <c r="J4" s="127"/>
      <c r="K4" s="5"/>
      <c r="L4" s="4"/>
      <c r="M4" s="5"/>
      <c r="N4" s="5"/>
      <c r="O4" s="5"/>
      <c r="P4" s="5"/>
      <c r="Q4" s="5"/>
      <c r="R4" s="5"/>
      <c r="S4" s="5"/>
      <c r="T4" s="5"/>
      <c r="U4" s="5"/>
    </row>
    <row r="5" ht="26.25" customHeight="1">
      <c r="A5" s="36" t="s">
        <v>25</v>
      </c>
      <c r="B5" s="12"/>
      <c r="C5" s="12"/>
      <c r="D5" s="13"/>
      <c r="E5" s="37" t="s">
        <v>26</v>
      </c>
      <c r="F5" s="37" t="s">
        <v>27</v>
      </c>
      <c r="G5" s="38" t="s">
        <v>28</v>
      </c>
      <c r="H5" s="13"/>
      <c r="I5" s="38" t="s">
        <v>29</v>
      </c>
      <c r="J5" s="13"/>
      <c r="K5" s="5"/>
      <c r="L5" s="4"/>
      <c r="M5" s="5"/>
      <c r="N5" s="5"/>
      <c r="O5" s="5"/>
      <c r="P5" s="5"/>
      <c r="Q5" s="5"/>
      <c r="R5" s="5"/>
      <c r="S5" s="5"/>
      <c r="T5" s="5"/>
      <c r="U5" s="5"/>
    </row>
    <row r="6" ht="12.75" customHeight="1">
      <c r="A6" s="36" t="str">
        <f>A17</f>
        <v>Seção I - ATIVIDADES DE ENSINO</v>
      </c>
      <c r="B6" s="12"/>
      <c r="C6" s="12"/>
      <c r="D6" s="13"/>
      <c r="E6" s="39" t="str">
        <f>E7+E8</f>
        <v>0</v>
      </c>
      <c r="F6" s="39" t="str">
        <f t="shared" ref="F6:F9" si="1">E6</f>
        <v>0</v>
      </c>
      <c r="G6" s="40" t="str">
        <f>G7+G8</f>
        <v>160</v>
      </c>
      <c r="H6" s="13"/>
      <c r="I6" s="41" t="str">
        <f>I7+I8</f>
        <v>0</v>
      </c>
      <c r="J6" s="13"/>
      <c r="K6" s="5"/>
      <c r="L6" s="4"/>
      <c r="M6" s="5"/>
      <c r="N6" s="5"/>
      <c r="O6" s="5"/>
      <c r="P6" s="5"/>
      <c r="Q6" s="5"/>
      <c r="R6" s="5"/>
      <c r="S6" s="5"/>
      <c r="T6" s="5"/>
      <c r="U6" s="5"/>
    </row>
    <row r="7" ht="12.75" customHeight="1">
      <c r="A7" s="42" t="str">
        <f>A19</f>
        <v>Seção I.1 - Ministração de Disciplinas</v>
      </c>
      <c r="B7" s="12"/>
      <c r="C7" s="12"/>
      <c r="D7" s="13"/>
      <c r="E7" s="43" t="str">
        <f>I32</f>
        <v>0</v>
      </c>
      <c r="F7" s="39" t="str">
        <f t="shared" si="1"/>
        <v>0</v>
      </c>
      <c r="G7" s="44">
        <v>120.0</v>
      </c>
      <c r="H7" s="13"/>
      <c r="I7" s="45" t="str">
        <f t="shared" ref="I7:I9" si="2">IF(E7&gt;G7,G7,E7)</f>
        <v>0</v>
      </c>
      <c r="J7" s="13"/>
      <c r="K7" s="5"/>
      <c r="L7" s="4"/>
      <c r="M7" s="5"/>
      <c r="N7" s="5"/>
      <c r="O7" s="5"/>
      <c r="P7" s="5"/>
      <c r="Q7" s="5"/>
      <c r="R7" s="5"/>
      <c r="S7" s="5"/>
      <c r="T7" s="5"/>
      <c r="U7" s="5"/>
    </row>
    <row r="8" ht="12.75" customHeight="1">
      <c r="A8" s="42" t="str">
        <f>A34</f>
        <v>Seção I.2 - Demais Atividades de Ensino</v>
      </c>
      <c r="B8" s="12"/>
      <c r="C8" s="12"/>
      <c r="D8" s="13"/>
      <c r="E8" s="46" t="str">
        <f>I51</f>
        <v>0</v>
      </c>
      <c r="F8" s="39" t="str">
        <f t="shared" si="1"/>
        <v>0</v>
      </c>
      <c r="G8" s="44">
        <v>40.0</v>
      </c>
      <c r="H8" s="13"/>
      <c r="I8" s="45" t="str">
        <f t="shared" si="2"/>
        <v>0</v>
      </c>
      <c r="J8" s="13"/>
      <c r="K8" s="5"/>
      <c r="L8" s="4"/>
      <c r="M8" s="5"/>
      <c r="N8" s="5"/>
      <c r="O8" s="5"/>
      <c r="P8" s="5"/>
      <c r="Q8" s="5"/>
      <c r="R8" s="5"/>
      <c r="S8" s="5"/>
      <c r="T8" s="5"/>
      <c r="U8" s="5"/>
    </row>
    <row r="9" ht="12.75" customHeight="1">
      <c r="A9" s="36" t="str">
        <f>A53</f>
        <v>Seção II - PRODUÇÃO INTELECTUAL</v>
      </c>
      <c r="B9" s="12"/>
      <c r="C9" s="12"/>
      <c r="D9" s="13"/>
      <c r="E9" s="47" t="str">
        <f>I91</f>
        <v>0</v>
      </c>
      <c r="F9" s="39" t="str">
        <f t="shared" si="1"/>
        <v>0</v>
      </c>
      <c r="G9" s="40">
        <v>60.0</v>
      </c>
      <c r="H9" s="13"/>
      <c r="I9" s="41" t="str">
        <f t="shared" si="2"/>
        <v>0</v>
      </c>
      <c r="J9" s="13"/>
      <c r="K9" s="5"/>
      <c r="L9" s="4"/>
      <c r="M9" s="5"/>
      <c r="N9" s="5"/>
      <c r="O9" s="5"/>
      <c r="P9" s="5"/>
      <c r="Q9" s="5"/>
      <c r="R9" s="5"/>
      <c r="S9" s="5"/>
      <c r="T9" s="5"/>
      <c r="U9" s="5"/>
    </row>
    <row r="10" ht="12.75" customHeight="1">
      <c r="A10" s="36" t="str">
        <f>A93</f>
        <v>Seção III - ATIVIDADES DE PESQUISA E DE EXTENSÃO</v>
      </c>
      <c r="B10" s="12"/>
      <c r="C10" s="12"/>
      <c r="D10" s="13"/>
      <c r="E10" s="47" t="str">
        <f>F106</f>
        <v>0</v>
      </c>
      <c r="F10" s="47" t="str">
        <f>I106</f>
        <v>0</v>
      </c>
      <c r="G10" s="40">
        <v>30.0</v>
      </c>
      <c r="H10" s="13"/>
      <c r="I10" s="41" t="str">
        <f>IF(F10&gt;G10,G10,F10)</f>
        <v>0</v>
      </c>
      <c r="J10" s="13"/>
      <c r="K10" s="5"/>
      <c r="L10" s="4"/>
      <c r="M10" s="5"/>
      <c r="N10" s="5"/>
      <c r="O10" s="5"/>
      <c r="P10" s="5"/>
      <c r="Q10" s="5"/>
      <c r="R10" s="5"/>
      <c r="S10" s="5"/>
      <c r="T10" s="5"/>
      <c r="U10" s="5"/>
    </row>
    <row r="11" ht="12.75" customHeight="1">
      <c r="A11" s="36" t="str">
        <f>A108</f>
        <v>Seção IV - ATIVIDADES DE QUALIFICAÇÃO</v>
      </c>
      <c r="B11" s="12"/>
      <c r="C11" s="12"/>
      <c r="D11" s="13"/>
      <c r="E11" s="47" t="str">
        <f>I114</f>
        <v>0</v>
      </c>
      <c r="F11" s="39" t="str">
        <f t="shared" ref="F11:F12" si="3">E11</f>
        <v>0</v>
      </c>
      <c r="G11" s="40">
        <v>140.0</v>
      </c>
      <c r="H11" s="13"/>
      <c r="I11" s="41" t="str">
        <f t="shared" ref="I11:I12" si="4">IF(E11&gt;G11,G11,E11)</f>
        <v>0</v>
      </c>
      <c r="J11" s="13"/>
      <c r="K11" s="5"/>
      <c r="L11" s="4"/>
      <c r="M11" s="5"/>
      <c r="N11" s="5"/>
      <c r="O11" s="5"/>
      <c r="P11" s="5"/>
      <c r="Q11" s="5"/>
      <c r="R11" s="5"/>
      <c r="S11" s="5"/>
      <c r="T11" s="5"/>
      <c r="U11" s="5"/>
    </row>
    <row r="12" ht="12.75" customHeight="1">
      <c r="A12" s="36" t="str">
        <f>A116</f>
        <v>Seção V - ATIVIDADES ADMINISTRATIVAS E DE REPRESENTAÇÃO</v>
      </c>
      <c r="B12" s="12"/>
      <c r="C12" s="12"/>
      <c r="D12" s="13"/>
      <c r="E12" s="47" t="str">
        <f>I137</f>
        <v>0</v>
      </c>
      <c r="F12" s="39" t="str">
        <f t="shared" si="3"/>
        <v>0</v>
      </c>
      <c r="G12" s="40">
        <v>10.0</v>
      </c>
      <c r="H12" s="13"/>
      <c r="I12" s="41" t="str">
        <f t="shared" si="4"/>
        <v>0</v>
      </c>
      <c r="J12" s="13"/>
      <c r="K12" s="5"/>
      <c r="L12" s="4"/>
      <c r="M12" s="5"/>
      <c r="N12" s="5"/>
      <c r="O12" s="5"/>
      <c r="P12" s="5"/>
      <c r="Q12" s="5"/>
      <c r="R12" s="5"/>
      <c r="S12" s="5"/>
      <c r="T12" s="5"/>
      <c r="U12" s="5"/>
    </row>
    <row r="13" ht="12.75" customHeight="1">
      <c r="A13" s="36" t="str">
        <f>A139</f>
        <v>Seção VII - OUTRAS ATIVIDADES</v>
      </c>
      <c r="B13" s="12"/>
      <c r="C13" s="12"/>
      <c r="D13" s="13"/>
      <c r="E13" s="47" t="str">
        <f>F174</f>
        <v>0</v>
      </c>
      <c r="F13" s="47" t="str">
        <f>I174</f>
        <v>0</v>
      </c>
      <c r="G13" s="40">
        <v>10.0</v>
      </c>
      <c r="H13" s="13"/>
      <c r="I13" s="41" t="str">
        <f t="shared" ref="I13:I14" si="5">IF(F13&gt;G13,G13,F13)</f>
        <v>0</v>
      </c>
      <c r="J13" s="13"/>
      <c r="K13" s="5"/>
      <c r="L13" s="4"/>
      <c r="M13" s="5"/>
      <c r="N13" s="5"/>
      <c r="O13" s="5"/>
      <c r="P13" s="5"/>
      <c r="Q13" s="5"/>
      <c r="R13" s="5"/>
      <c r="S13" s="5"/>
      <c r="T13" s="5"/>
      <c r="U13" s="5"/>
    </row>
    <row r="14" ht="12.75" customHeight="1">
      <c r="A14" s="36" t="str">
        <f>A176</f>
        <v>CARGOS DE DIREÇÃO (CD) E FUNÇÕES GRATIFICADAS (FG)</v>
      </c>
      <c r="B14" s="12"/>
      <c r="C14" s="12"/>
      <c r="D14" s="13"/>
      <c r="E14" s="47" t="str">
        <f>F181</f>
        <v>0</v>
      </c>
      <c r="F14" s="47" t="str">
        <f>I181</f>
        <v>0</v>
      </c>
      <c r="G14" s="40">
        <v>84.0</v>
      </c>
      <c r="H14" s="13"/>
      <c r="I14" s="41" t="str">
        <f t="shared" si="5"/>
        <v>0</v>
      </c>
      <c r="J14" s="13"/>
      <c r="K14" s="5"/>
      <c r="L14" s="4"/>
      <c r="M14" s="5"/>
      <c r="N14" s="5"/>
      <c r="O14" s="5"/>
      <c r="P14" s="5"/>
      <c r="Q14" s="5"/>
      <c r="R14" s="5"/>
      <c r="S14" s="5"/>
      <c r="T14" s="5"/>
      <c r="U14" s="5"/>
    </row>
    <row r="15" ht="12.75" customHeight="1">
      <c r="A15" s="48" t="s">
        <v>18</v>
      </c>
      <c r="B15" s="12"/>
      <c r="C15" s="12"/>
      <c r="D15" s="13"/>
      <c r="E15" s="24" t="str">
        <f t="shared" ref="E15:F15" si="6">SUM(E7:E14)</f>
        <v>0</v>
      </c>
      <c r="F15" s="24" t="str">
        <f t="shared" si="6"/>
        <v>0</v>
      </c>
      <c r="G15" s="49"/>
      <c r="H15" s="13"/>
      <c r="I15" s="50" t="str">
        <f>SUM(I7:J14)</f>
        <v>0</v>
      </c>
      <c r="J15" s="13"/>
      <c r="K15" s="5"/>
      <c r="L15" s="4"/>
      <c r="M15" s="5"/>
      <c r="N15" s="5"/>
      <c r="O15" s="5"/>
      <c r="P15" s="5"/>
      <c r="Q15" s="5"/>
      <c r="R15" s="5"/>
      <c r="S15" s="5"/>
      <c r="T15" s="5"/>
      <c r="U15" s="5"/>
    </row>
    <row r="16" ht="12.75" customHeight="1">
      <c r="A16" s="51"/>
      <c r="B16" s="51"/>
      <c r="C16" s="52"/>
      <c r="D16" s="52"/>
      <c r="E16" s="51"/>
      <c r="F16" s="52"/>
      <c r="G16" s="51"/>
      <c r="H16" s="52"/>
      <c r="I16" s="6"/>
      <c r="J16" s="6"/>
      <c r="K16" s="5"/>
      <c r="L16" s="4"/>
      <c r="M16" s="5"/>
      <c r="N16" s="5"/>
      <c r="O16" s="5"/>
      <c r="P16" s="5"/>
      <c r="Q16" s="5"/>
      <c r="R16" s="5"/>
      <c r="S16" s="5"/>
      <c r="T16" s="5"/>
      <c r="U16" s="5"/>
    </row>
    <row r="17" ht="12.75" customHeight="1">
      <c r="A17" s="53" t="s">
        <v>9</v>
      </c>
      <c r="B17" s="12"/>
      <c r="C17" s="12"/>
      <c r="D17" s="12"/>
      <c r="E17" s="12"/>
      <c r="F17" s="12"/>
      <c r="G17" s="12"/>
      <c r="H17" s="12"/>
      <c r="I17" s="12"/>
      <c r="J17" s="13"/>
      <c r="K17" s="5"/>
      <c r="L17" s="4"/>
      <c r="M17" s="5"/>
      <c r="N17" s="5"/>
      <c r="O17" s="5"/>
      <c r="P17" s="5"/>
      <c r="Q17" s="5"/>
      <c r="R17" s="5"/>
      <c r="S17" s="5"/>
      <c r="T17" s="5"/>
      <c r="U17" s="5"/>
    </row>
    <row r="18" ht="12.75" customHeight="1">
      <c r="A18" s="5"/>
      <c r="B18" s="5"/>
      <c r="C18" s="6"/>
      <c r="D18" s="6"/>
      <c r="E18" s="5"/>
      <c r="F18" s="6"/>
      <c r="G18" s="5"/>
      <c r="H18" s="6"/>
      <c r="I18" s="6"/>
      <c r="J18" s="6"/>
      <c r="K18" s="5"/>
      <c r="L18" s="4"/>
      <c r="M18" s="5"/>
      <c r="N18" s="5"/>
      <c r="O18" s="5"/>
      <c r="P18" s="5"/>
      <c r="Q18" s="5"/>
      <c r="R18" s="5"/>
      <c r="S18" s="5"/>
      <c r="T18" s="5"/>
      <c r="U18" s="5"/>
    </row>
    <row r="19" ht="12.75" customHeight="1">
      <c r="A19" s="54" t="s">
        <v>10</v>
      </c>
      <c r="B19" s="12"/>
      <c r="C19" s="12"/>
      <c r="D19" s="12"/>
      <c r="E19" s="12"/>
      <c r="F19" s="12"/>
      <c r="G19" s="12"/>
      <c r="H19" s="12"/>
      <c r="I19" s="12"/>
      <c r="J19" s="13"/>
      <c r="K19" s="5"/>
      <c r="L19" s="4"/>
      <c r="M19" s="5"/>
      <c r="N19" s="5"/>
      <c r="O19" s="5"/>
      <c r="P19" s="5"/>
      <c r="Q19" s="5"/>
      <c r="R19" s="5"/>
      <c r="S19" s="5"/>
      <c r="T19" s="5"/>
      <c r="U19" s="5"/>
    </row>
    <row r="20" ht="12.75" customHeight="1">
      <c r="A20" s="5"/>
      <c r="B20" s="5"/>
      <c r="C20" s="6"/>
      <c r="D20" s="6"/>
      <c r="E20" s="5"/>
      <c r="F20" s="6"/>
      <c r="G20" s="5"/>
      <c r="H20" s="6"/>
      <c r="I20" s="6"/>
      <c r="J20" s="6"/>
      <c r="K20" s="5"/>
      <c r="L20" s="4"/>
      <c r="M20" s="5"/>
      <c r="N20" s="5"/>
      <c r="O20" s="5"/>
      <c r="P20" s="5"/>
      <c r="Q20" s="5"/>
      <c r="R20" s="5"/>
      <c r="S20" s="5"/>
      <c r="T20" s="5"/>
      <c r="U20" s="5"/>
    </row>
    <row r="21" ht="12.75" customHeight="1" outlineLevel="1">
      <c r="A21" s="21" t="s">
        <v>5</v>
      </c>
      <c r="B21" s="55" t="s">
        <v>30</v>
      </c>
      <c r="C21" s="13"/>
      <c r="D21" s="38" t="s">
        <v>31</v>
      </c>
      <c r="E21" s="13"/>
      <c r="F21" s="38" t="s">
        <v>32</v>
      </c>
      <c r="G21" s="12"/>
      <c r="H21" s="13"/>
      <c r="I21" s="37" t="s">
        <v>26</v>
      </c>
      <c r="J21" s="37" t="s">
        <v>33</v>
      </c>
      <c r="K21" s="5"/>
      <c r="L21" s="4"/>
      <c r="M21" s="5"/>
      <c r="N21" s="5"/>
      <c r="O21" s="5"/>
      <c r="P21" s="5"/>
      <c r="Q21" s="5"/>
      <c r="R21" s="5"/>
      <c r="S21" s="5"/>
      <c r="T21" s="5"/>
      <c r="U21" s="5"/>
    </row>
    <row r="22" ht="12.75" customHeight="1" outlineLevel="1">
      <c r="A22" s="56" t="s">
        <v>34</v>
      </c>
      <c r="B22" s="57"/>
      <c r="C22" s="13"/>
      <c r="D22" s="58"/>
      <c r="E22" s="59" t="s">
        <v>35</v>
      </c>
      <c r="F22" s="60" t="s">
        <v>36</v>
      </c>
      <c r="G22" s="61"/>
      <c r="H22" s="62"/>
      <c r="I22" s="63" t="str">
        <f t="shared" ref="I22:I27" si="7">D22*10</f>
        <v>0</v>
      </c>
      <c r="J22" s="64"/>
      <c r="K22" s="5"/>
      <c r="L22" s="4"/>
      <c r="M22" s="5"/>
      <c r="N22" s="5"/>
      <c r="O22" s="5"/>
      <c r="P22" s="5"/>
      <c r="Q22" s="5"/>
      <c r="R22" s="5"/>
      <c r="S22" s="5"/>
      <c r="T22" s="5"/>
      <c r="U22" s="5"/>
    </row>
    <row r="23" ht="12.75" customHeight="1" outlineLevel="1">
      <c r="A23" s="65"/>
      <c r="B23" s="57"/>
      <c r="C23" s="13"/>
      <c r="D23" s="58"/>
      <c r="E23" s="65"/>
      <c r="F23" s="66"/>
      <c r="H23" s="67"/>
      <c r="I23" s="63" t="str">
        <f t="shared" si="7"/>
        <v>0</v>
      </c>
      <c r="J23" s="65"/>
      <c r="K23" s="5"/>
      <c r="L23" s="4"/>
      <c r="M23" s="5"/>
      <c r="N23" s="5"/>
      <c r="O23" s="5"/>
      <c r="P23" s="5"/>
      <c r="Q23" s="5"/>
      <c r="R23" s="5"/>
      <c r="S23" s="5"/>
      <c r="T23" s="5"/>
      <c r="U23" s="5"/>
    </row>
    <row r="24" ht="12.75" customHeight="1" outlineLevel="1">
      <c r="A24" s="65"/>
      <c r="B24" s="57"/>
      <c r="C24" s="13"/>
      <c r="D24" s="58"/>
      <c r="E24" s="65"/>
      <c r="F24" s="66"/>
      <c r="H24" s="67"/>
      <c r="I24" s="63" t="str">
        <f t="shared" si="7"/>
        <v>0</v>
      </c>
      <c r="J24" s="65"/>
      <c r="K24" s="5"/>
      <c r="L24" s="4"/>
      <c r="M24" s="5"/>
      <c r="N24" s="5"/>
      <c r="O24" s="5"/>
      <c r="P24" s="5"/>
      <c r="Q24" s="5"/>
      <c r="R24" s="5"/>
      <c r="S24" s="5"/>
      <c r="T24" s="5"/>
      <c r="U24" s="5"/>
    </row>
    <row r="25" ht="12.75" customHeight="1" outlineLevel="1">
      <c r="A25" s="65"/>
      <c r="B25" s="57"/>
      <c r="C25" s="13"/>
      <c r="D25" s="58"/>
      <c r="E25" s="65"/>
      <c r="F25" s="66"/>
      <c r="H25" s="67"/>
      <c r="I25" s="63" t="str">
        <f t="shared" si="7"/>
        <v>0</v>
      </c>
      <c r="J25" s="65"/>
      <c r="K25" s="5"/>
      <c r="L25" s="4"/>
      <c r="M25" s="5"/>
      <c r="N25" s="5"/>
      <c r="O25" s="5"/>
      <c r="P25" s="5"/>
      <c r="Q25" s="5"/>
      <c r="R25" s="5"/>
      <c r="S25" s="5"/>
      <c r="T25" s="5"/>
      <c r="U25" s="5"/>
    </row>
    <row r="26" ht="12.75" customHeight="1" outlineLevel="1">
      <c r="A26" s="68"/>
      <c r="B26" s="57"/>
      <c r="C26" s="13"/>
      <c r="D26" s="58"/>
      <c r="E26" s="65"/>
      <c r="F26" s="66"/>
      <c r="H26" s="67"/>
      <c r="I26" s="63" t="str">
        <f t="shared" si="7"/>
        <v>0</v>
      </c>
      <c r="J26" s="65"/>
      <c r="K26" s="5"/>
      <c r="L26" s="4"/>
      <c r="M26" s="5"/>
      <c r="N26" s="5"/>
      <c r="O26" s="5"/>
      <c r="P26" s="5"/>
      <c r="Q26" s="5"/>
      <c r="R26" s="5"/>
      <c r="S26" s="5"/>
      <c r="T26" s="5"/>
      <c r="U26" s="5"/>
    </row>
    <row r="27" ht="26.25" customHeight="1" outlineLevel="1">
      <c r="A27" s="69" t="s">
        <v>37</v>
      </c>
      <c r="B27" s="12"/>
      <c r="C27" s="13"/>
      <c r="D27" s="63" t="str">
        <f>SUM(D22:D26)</f>
        <v>0</v>
      </c>
      <c r="E27" s="68"/>
      <c r="F27" s="70"/>
      <c r="G27" s="71"/>
      <c r="H27" s="72"/>
      <c r="I27" s="63" t="str">
        <f t="shared" si="7"/>
        <v>0</v>
      </c>
      <c r="J27" s="68"/>
      <c r="K27" s="5"/>
      <c r="L27" s="4" t="s">
        <v>38</v>
      </c>
      <c r="M27" s="5"/>
      <c r="N27" s="5"/>
      <c r="O27" s="5"/>
      <c r="P27" s="5"/>
      <c r="Q27" s="5"/>
      <c r="R27" s="5"/>
      <c r="S27" s="5"/>
      <c r="T27" s="5"/>
      <c r="U27" s="5"/>
    </row>
    <row r="28" ht="12.75" customHeight="1" outlineLevel="1">
      <c r="A28" s="56" t="s">
        <v>39</v>
      </c>
      <c r="B28" s="57"/>
      <c r="C28" s="13"/>
      <c r="D28" s="58"/>
      <c r="E28" s="59" t="s">
        <v>40</v>
      </c>
      <c r="F28" s="60" t="s">
        <v>41</v>
      </c>
      <c r="G28" s="61"/>
      <c r="H28" s="62"/>
      <c r="I28" s="63" t="str">
        <f t="shared" ref="I28:I31" si="8">D28/1.5</f>
        <v>0</v>
      </c>
      <c r="J28" s="58"/>
      <c r="K28" s="5"/>
      <c r="L28" s="4"/>
      <c r="M28" s="5"/>
      <c r="N28" s="5"/>
      <c r="O28" s="5"/>
      <c r="P28" s="5"/>
      <c r="Q28" s="5"/>
      <c r="R28" s="5"/>
      <c r="S28" s="5"/>
      <c r="T28" s="5"/>
      <c r="U28" s="5"/>
    </row>
    <row r="29" ht="12.75" customHeight="1" outlineLevel="1">
      <c r="A29" s="65"/>
      <c r="B29" s="57"/>
      <c r="C29" s="13"/>
      <c r="D29" s="58"/>
      <c r="E29" s="65"/>
      <c r="F29" s="66"/>
      <c r="H29" s="67"/>
      <c r="I29" s="63" t="str">
        <f t="shared" si="8"/>
        <v>0</v>
      </c>
      <c r="J29" s="58"/>
      <c r="K29" s="5"/>
      <c r="L29" s="4"/>
      <c r="M29" s="5"/>
      <c r="N29" s="5"/>
      <c r="O29" s="5"/>
      <c r="P29" s="5"/>
      <c r="Q29" s="5"/>
      <c r="R29" s="5"/>
      <c r="S29" s="5"/>
      <c r="T29" s="5"/>
      <c r="U29" s="5"/>
    </row>
    <row r="30" ht="12.75" customHeight="1" outlineLevel="1">
      <c r="A30" s="65"/>
      <c r="B30" s="57"/>
      <c r="C30" s="13"/>
      <c r="D30" s="58"/>
      <c r="E30" s="65"/>
      <c r="F30" s="66"/>
      <c r="H30" s="67"/>
      <c r="I30" s="63" t="str">
        <f t="shared" si="8"/>
        <v>0</v>
      </c>
      <c r="J30" s="58"/>
      <c r="K30" s="5"/>
      <c r="L30" s="4"/>
      <c r="M30" s="5"/>
      <c r="N30" s="5"/>
      <c r="O30" s="5"/>
      <c r="P30" s="5"/>
      <c r="Q30" s="5"/>
      <c r="R30" s="5"/>
      <c r="S30" s="5"/>
      <c r="T30" s="5"/>
      <c r="U30" s="5"/>
    </row>
    <row r="31" ht="12.75" customHeight="1" outlineLevel="1">
      <c r="A31" s="68"/>
      <c r="B31" s="57"/>
      <c r="C31" s="13"/>
      <c r="D31" s="58"/>
      <c r="E31" s="68"/>
      <c r="F31" s="70"/>
      <c r="G31" s="71"/>
      <c r="H31" s="72"/>
      <c r="I31" s="63" t="str">
        <f t="shared" si="8"/>
        <v>0</v>
      </c>
      <c r="J31" s="58"/>
      <c r="K31" s="5"/>
      <c r="L31" s="4"/>
      <c r="M31" s="5"/>
      <c r="N31" s="5"/>
      <c r="O31" s="5"/>
      <c r="P31" s="5"/>
      <c r="Q31" s="5"/>
      <c r="R31" s="5"/>
      <c r="S31" s="5"/>
      <c r="T31" s="5"/>
      <c r="U31" s="5"/>
    </row>
    <row r="32" ht="12.75" customHeight="1">
      <c r="A32" s="73" t="s">
        <v>42</v>
      </c>
      <c r="B32" s="12"/>
      <c r="C32" s="12"/>
      <c r="D32" s="12"/>
      <c r="E32" s="12"/>
      <c r="F32" s="12"/>
      <c r="G32" s="12"/>
      <c r="H32" s="74"/>
      <c r="I32" s="75" t="str">
        <f>SUM(I22:I31)</f>
        <v>0</v>
      </c>
      <c r="J32" s="76" t="s">
        <v>26</v>
      </c>
      <c r="K32" s="5"/>
      <c r="L32" s="4"/>
      <c r="M32" s="5"/>
      <c r="N32" s="5"/>
      <c r="O32" s="5"/>
      <c r="P32" s="5"/>
      <c r="Q32" s="5"/>
      <c r="R32" s="5"/>
      <c r="S32" s="5"/>
      <c r="T32" s="5"/>
      <c r="U32" s="5"/>
    </row>
    <row r="33" ht="12.75" customHeight="1">
      <c r="A33" s="5"/>
      <c r="B33" s="5"/>
      <c r="C33" s="6"/>
      <c r="D33" s="6"/>
      <c r="E33" s="5"/>
      <c r="F33" s="6"/>
      <c r="G33" s="5"/>
      <c r="H33" s="6"/>
      <c r="I33" s="6"/>
      <c r="J33" s="6"/>
      <c r="K33" s="5"/>
      <c r="L33" s="4"/>
      <c r="M33" s="5"/>
      <c r="N33" s="5"/>
      <c r="O33" s="5"/>
      <c r="P33" s="5"/>
      <c r="Q33" s="5"/>
      <c r="R33" s="5"/>
      <c r="S33" s="5"/>
      <c r="T33" s="5"/>
      <c r="U33" s="5"/>
    </row>
    <row r="34" ht="12.75" customHeight="1">
      <c r="A34" s="54" t="s">
        <v>11</v>
      </c>
      <c r="B34" s="12"/>
      <c r="C34" s="12"/>
      <c r="D34" s="12"/>
      <c r="E34" s="12"/>
      <c r="F34" s="12"/>
      <c r="G34" s="12"/>
      <c r="H34" s="12"/>
      <c r="I34" s="12"/>
      <c r="J34" s="13"/>
      <c r="K34" s="5"/>
      <c r="L34" s="4"/>
      <c r="M34" s="5"/>
      <c r="N34" s="5"/>
      <c r="O34" s="5"/>
      <c r="P34" s="5"/>
      <c r="Q34" s="5"/>
      <c r="R34" s="5"/>
      <c r="S34" s="5"/>
      <c r="T34" s="5"/>
      <c r="U34" s="5"/>
    </row>
    <row r="35" ht="12.75" customHeight="1">
      <c r="A35" s="5"/>
      <c r="B35" s="5"/>
      <c r="C35" s="6"/>
      <c r="D35" s="6"/>
      <c r="E35" s="5"/>
      <c r="F35" s="6"/>
      <c r="G35" s="5"/>
      <c r="H35" s="6"/>
      <c r="I35" s="6"/>
      <c r="J35" s="6"/>
      <c r="K35" s="5"/>
      <c r="L35" s="4"/>
      <c r="M35" s="5"/>
      <c r="N35" s="5"/>
      <c r="O35" s="5"/>
      <c r="P35" s="5"/>
      <c r="Q35" s="5"/>
      <c r="R35" s="5"/>
      <c r="S35" s="5"/>
      <c r="T35" s="5"/>
      <c r="U35" s="5"/>
    </row>
    <row r="36" ht="26.25" customHeight="1" outlineLevel="1">
      <c r="A36" s="16" t="s">
        <v>43</v>
      </c>
      <c r="B36" s="21" t="s">
        <v>30</v>
      </c>
      <c r="C36" s="38" t="s">
        <v>44</v>
      </c>
      <c r="D36" s="13"/>
      <c r="E36" s="37" t="s">
        <v>45</v>
      </c>
      <c r="F36" s="38" t="s">
        <v>32</v>
      </c>
      <c r="G36" s="12"/>
      <c r="H36" s="13"/>
      <c r="I36" s="37" t="s">
        <v>26</v>
      </c>
      <c r="J36" s="47" t="s">
        <v>33</v>
      </c>
      <c r="K36" s="5"/>
      <c r="L36" s="4"/>
      <c r="M36" s="5"/>
      <c r="N36" s="5"/>
      <c r="O36" s="5"/>
      <c r="P36" s="5"/>
      <c r="Q36" s="5"/>
      <c r="R36" s="5"/>
      <c r="S36" s="5"/>
      <c r="T36" s="5"/>
      <c r="U36" s="5"/>
    </row>
    <row r="37" ht="12.75" customHeight="1" outlineLevel="1">
      <c r="A37" s="77" t="s">
        <v>46</v>
      </c>
      <c r="B37" s="78" t="s">
        <v>47</v>
      </c>
      <c r="C37" s="79"/>
      <c r="D37" s="13"/>
      <c r="E37" s="58"/>
      <c r="F37" s="80" t="s">
        <v>230</v>
      </c>
      <c r="G37" s="61"/>
      <c r="H37" s="62"/>
      <c r="I37" s="81" t="str">
        <f t="shared" ref="I37:I40" si="9">E37*C37*2.5</f>
        <v>0</v>
      </c>
      <c r="J37" s="82"/>
      <c r="K37" s="5"/>
      <c r="L37" s="4"/>
      <c r="M37" s="5"/>
      <c r="N37" s="5"/>
      <c r="O37" s="5"/>
      <c r="P37" s="5"/>
      <c r="Q37" s="5"/>
      <c r="R37" s="5"/>
      <c r="S37" s="5"/>
      <c r="T37" s="5"/>
      <c r="U37" s="5"/>
    </row>
    <row r="38" ht="26.25" customHeight="1" outlineLevel="1">
      <c r="A38" s="65"/>
      <c r="B38" s="78" t="s">
        <v>49</v>
      </c>
      <c r="C38" s="79"/>
      <c r="D38" s="13"/>
      <c r="E38" s="58"/>
      <c r="F38" s="66"/>
      <c r="H38" s="67"/>
      <c r="I38" s="81" t="str">
        <f t="shared" si="9"/>
        <v>0</v>
      </c>
      <c r="J38" s="58"/>
      <c r="K38" s="5"/>
      <c r="L38" s="4"/>
      <c r="M38" s="5"/>
      <c r="N38" s="5"/>
      <c r="O38" s="5"/>
      <c r="P38" s="5"/>
      <c r="Q38" s="5"/>
      <c r="R38" s="5"/>
      <c r="S38" s="5"/>
      <c r="T38" s="5"/>
      <c r="U38" s="5"/>
    </row>
    <row r="39" ht="26.25" customHeight="1" outlineLevel="1">
      <c r="A39" s="65"/>
      <c r="B39" s="78" t="s">
        <v>50</v>
      </c>
      <c r="C39" s="79"/>
      <c r="D39" s="13"/>
      <c r="E39" s="58"/>
      <c r="F39" s="66"/>
      <c r="H39" s="67"/>
      <c r="I39" s="81" t="str">
        <f t="shared" si="9"/>
        <v>0</v>
      </c>
      <c r="J39" s="58"/>
      <c r="K39" s="5"/>
      <c r="L39" s="4" t="s">
        <v>38</v>
      </c>
      <c r="M39" s="5"/>
      <c r="N39" s="5"/>
      <c r="O39" s="5"/>
      <c r="P39" s="5"/>
      <c r="Q39" s="5"/>
      <c r="R39" s="5"/>
      <c r="S39" s="5"/>
      <c r="T39" s="5"/>
      <c r="U39" s="5"/>
    </row>
    <row r="40" ht="12.75" customHeight="1" outlineLevel="1">
      <c r="A40" s="68"/>
      <c r="B40" s="78" t="s">
        <v>51</v>
      </c>
      <c r="C40" s="79"/>
      <c r="D40" s="13"/>
      <c r="E40" s="58"/>
      <c r="F40" s="70"/>
      <c r="G40" s="71"/>
      <c r="H40" s="72"/>
      <c r="I40" s="81" t="str">
        <f t="shared" si="9"/>
        <v>0</v>
      </c>
      <c r="J40" s="82"/>
      <c r="K40" s="5"/>
      <c r="L40" s="4"/>
      <c r="M40" s="5"/>
      <c r="N40" s="5"/>
      <c r="O40" s="5"/>
      <c r="P40" s="5"/>
      <c r="Q40" s="5"/>
      <c r="R40" s="5"/>
      <c r="S40" s="5"/>
      <c r="T40" s="5"/>
      <c r="U40" s="5"/>
    </row>
    <row r="41" ht="12.75" customHeight="1" outlineLevel="1">
      <c r="A41" s="83" t="s">
        <v>52</v>
      </c>
      <c r="B41" s="83" t="s">
        <v>53</v>
      </c>
      <c r="C41" s="79"/>
      <c r="D41" s="13"/>
      <c r="E41" s="84"/>
      <c r="F41" s="85" t="s">
        <v>54</v>
      </c>
      <c r="G41" s="12"/>
      <c r="H41" s="13"/>
      <c r="I41" s="81" t="str">
        <f>E41*C41*10</f>
        <v>0</v>
      </c>
      <c r="J41" s="58"/>
      <c r="K41" s="5"/>
      <c r="L41" s="4"/>
      <c r="M41" s="5"/>
      <c r="N41" s="5"/>
      <c r="O41" s="5"/>
      <c r="P41" s="5"/>
      <c r="Q41" s="5"/>
      <c r="R41" s="5"/>
      <c r="S41" s="5"/>
      <c r="T41" s="5"/>
      <c r="U41" s="5"/>
    </row>
    <row r="42" ht="12.75" customHeight="1" outlineLevel="1">
      <c r="A42" s="86" t="s">
        <v>55</v>
      </c>
      <c r="B42" s="12"/>
      <c r="C42" s="12"/>
      <c r="D42" s="12"/>
      <c r="E42" s="12"/>
      <c r="F42" s="12"/>
      <c r="G42" s="12"/>
      <c r="H42" s="13"/>
      <c r="I42" s="87" t="str">
        <f>SUM(I36:I41)</f>
        <v>0</v>
      </c>
      <c r="J42" s="81"/>
      <c r="K42" s="5"/>
      <c r="L42" s="4"/>
      <c r="M42" s="5"/>
      <c r="N42" s="5"/>
      <c r="O42" s="5"/>
      <c r="P42" s="5"/>
      <c r="Q42" s="5"/>
      <c r="R42" s="5"/>
      <c r="S42" s="5"/>
      <c r="T42" s="5"/>
      <c r="U42" s="5"/>
    </row>
    <row r="43" ht="12.75" customHeight="1" outlineLevel="1">
      <c r="A43" s="55" t="s">
        <v>56</v>
      </c>
      <c r="B43" s="12"/>
      <c r="C43" s="12"/>
      <c r="D43" s="12"/>
      <c r="E43" s="13"/>
      <c r="F43" s="37" t="s">
        <v>57</v>
      </c>
      <c r="G43" s="38" t="s">
        <v>32</v>
      </c>
      <c r="H43" s="13"/>
      <c r="I43" s="37" t="s">
        <v>26</v>
      </c>
      <c r="J43" s="47" t="s">
        <v>33</v>
      </c>
      <c r="K43" s="5"/>
      <c r="L43" s="4"/>
      <c r="M43" s="5"/>
      <c r="N43" s="5"/>
      <c r="O43" s="5"/>
      <c r="P43" s="5"/>
      <c r="Q43" s="5"/>
      <c r="R43" s="5"/>
      <c r="S43" s="5"/>
      <c r="T43" s="5"/>
      <c r="U43" s="5"/>
    </row>
    <row r="44" ht="12.75" customHeight="1" outlineLevel="1">
      <c r="A44" s="69" t="s">
        <v>58</v>
      </c>
      <c r="B44" s="12"/>
      <c r="C44" s="12"/>
      <c r="D44" s="12"/>
      <c r="E44" s="13"/>
      <c r="F44" s="58"/>
      <c r="G44" s="63">
        <v>20.0</v>
      </c>
      <c r="H44" s="63" t="s">
        <v>59</v>
      </c>
      <c r="I44" s="81" t="str">
        <f t="shared" ref="I44:I49" si="10">G44*F44</f>
        <v>0</v>
      </c>
      <c r="J44" s="84"/>
      <c r="K44" s="5"/>
      <c r="L44" s="4"/>
      <c r="M44" s="5"/>
      <c r="N44" s="5"/>
      <c r="O44" s="5"/>
      <c r="P44" s="5"/>
      <c r="Q44" s="5"/>
      <c r="R44" s="5"/>
      <c r="S44" s="5"/>
      <c r="T44" s="5"/>
      <c r="U44" s="5"/>
    </row>
    <row r="45" ht="12.75" customHeight="1" outlineLevel="1">
      <c r="A45" s="69" t="s">
        <v>60</v>
      </c>
      <c r="B45" s="12"/>
      <c r="C45" s="12"/>
      <c r="D45" s="12"/>
      <c r="E45" s="13"/>
      <c r="F45" s="58"/>
      <c r="G45" s="63">
        <v>8.0</v>
      </c>
      <c r="H45" s="63" t="s">
        <v>59</v>
      </c>
      <c r="I45" s="81" t="str">
        <f t="shared" si="10"/>
        <v>0</v>
      </c>
      <c r="J45" s="84"/>
      <c r="K45" s="5"/>
      <c r="L45" s="4"/>
      <c r="M45" s="5"/>
      <c r="N45" s="5"/>
      <c r="O45" s="5"/>
      <c r="P45" s="5"/>
      <c r="Q45" s="5"/>
      <c r="R45" s="5"/>
      <c r="S45" s="5"/>
      <c r="T45" s="5"/>
      <c r="U45" s="5"/>
    </row>
    <row r="46" ht="12.75" customHeight="1" outlineLevel="1">
      <c r="A46" s="69" t="s">
        <v>61</v>
      </c>
      <c r="B46" s="12"/>
      <c r="C46" s="12"/>
      <c r="D46" s="12"/>
      <c r="E46" s="13"/>
      <c r="F46" s="58"/>
      <c r="G46" s="63">
        <v>10.0</v>
      </c>
      <c r="H46" s="63" t="s">
        <v>59</v>
      </c>
      <c r="I46" s="81" t="str">
        <f t="shared" si="10"/>
        <v>0</v>
      </c>
      <c r="J46" s="84"/>
      <c r="K46" s="5"/>
      <c r="L46" s="4"/>
      <c r="M46" s="5"/>
      <c r="N46" s="5"/>
      <c r="O46" s="5"/>
      <c r="P46" s="5"/>
      <c r="Q46" s="5"/>
      <c r="R46" s="5"/>
      <c r="S46" s="5"/>
      <c r="T46" s="5"/>
      <c r="U46" s="5"/>
    </row>
    <row r="47" ht="12.75" customHeight="1" outlineLevel="1">
      <c r="A47" s="69" t="s">
        <v>62</v>
      </c>
      <c r="B47" s="12"/>
      <c r="C47" s="12"/>
      <c r="D47" s="12"/>
      <c r="E47" s="13"/>
      <c r="F47" s="58"/>
      <c r="G47" s="63">
        <v>4.0</v>
      </c>
      <c r="H47" s="63" t="s">
        <v>59</v>
      </c>
      <c r="I47" s="81" t="str">
        <f t="shared" si="10"/>
        <v>0</v>
      </c>
      <c r="J47" s="84"/>
      <c r="K47" s="5"/>
      <c r="L47" s="4"/>
      <c r="M47" s="5"/>
      <c r="N47" s="5"/>
      <c r="O47" s="5"/>
      <c r="P47" s="5"/>
      <c r="Q47" s="5"/>
      <c r="R47" s="5"/>
      <c r="S47" s="5"/>
      <c r="T47" s="5"/>
      <c r="U47" s="5"/>
    </row>
    <row r="48" ht="12.75" customHeight="1" outlineLevel="1">
      <c r="A48" s="69" t="s">
        <v>231</v>
      </c>
      <c r="B48" s="12"/>
      <c r="C48" s="12"/>
      <c r="D48" s="12"/>
      <c r="E48" s="13"/>
      <c r="F48" s="58"/>
      <c r="G48" s="63">
        <v>5.0</v>
      </c>
      <c r="H48" s="63" t="s">
        <v>59</v>
      </c>
      <c r="I48" s="81" t="str">
        <f t="shared" si="10"/>
        <v>0</v>
      </c>
      <c r="J48" s="58"/>
      <c r="K48" s="5"/>
      <c r="L48" s="4"/>
      <c r="M48" s="5"/>
      <c r="N48" s="5"/>
      <c r="O48" s="5"/>
      <c r="P48" s="5"/>
      <c r="Q48" s="5"/>
      <c r="R48" s="5"/>
      <c r="S48" s="5"/>
      <c r="T48" s="5"/>
      <c r="U48" s="5"/>
    </row>
    <row r="49" ht="12.75" customHeight="1" outlineLevel="1">
      <c r="A49" s="69" t="s">
        <v>64</v>
      </c>
      <c r="B49" s="12"/>
      <c r="C49" s="12"/>
      <c r="D49" s="12"/>
      <c r="E49" s="13"/>
      <c r="F49" s="58"/>
      <c r="G49" s="63">
        <v>2.0</v>
      </c>
      <c r="H49" s="63" t="s">
        <v>59</v>
      </c>
      <c r="I49" s="81" t="str">
        <f t="shared" si="10"/>
        <v>0</v>
      </c>
      <c r="J49" s="58"/>
      <c r="K49" s="5"/>
      <c r="L49" s="4"/>
      <c r="M49" s="5"/>
      <c r="N49" s="5"/>
      <c r="O49" s="5"/>
      <c r="P49" s="5"/>
      <c r="Q49" s="5"/>
      <c r="R49" s="5"/>
      <c r="S49" s="5"/>
      <c r="T49" s="5"/>
      <c r="U49" s="5"/>
    </row>
    <row r="50" ht="12.75" customHeight="1" outlineLevel="1">
      <c r="A50" s="86" t="s">
        <v>65</v>
      </c>
      <c r="B50" s="12"/>
      <c r="C50" s="12"/>
      <c r="D50" s="12"/>
      <c r="E50" s="12"/>
      <c r="F50" s="12"/>
      <c r="G50" s="12"/>
      <c r="H50" s="13"/>
      <c r="I50" s="87" t="str">
        <f>SUM(I44:I49)</f>
        <v>0</v>
      </c>
      <c r="J50" s="81"/>
      <c r="K50" s="5"/>
      <c r="L50" s="4"/>
      <c r="M50" s="5"/>
      <c r="N50" s="5"/>
      <c r="O50" s="5"/>
      <c r="P50" s="5"/>
      <c r="Q50" s="5"/>
      <c r="R50" s="5"/>
      <c r="S50" s="5"/>
      <c r="T50" s="5"/>
      <c r="U50" s="5"/>
    </row>
    <row r="51" ht="12.75" customHeight="1">
      <c r="A51" s="73" t="s">
        <v>66</v>
      </c>
      <c r="B51" s="12"/>
      <c r="C51" s="12"/>
      <c r="D51" s="12"/>
      <c r="E51" s="12"/>
      <c r="F51" s="12"/>
      <c r="G51" s="12"/>
      <c r="H51" s="74"/>
      <c r="I51" s="75" t="str">
        <f>I50+I42</f>
        <v>0</v>
      </c>
      <c r="J51" s="76" t="s">
        <v>26</v>
      </c>
      <c r="K51" s="5"/>
      <c r="L51" s="4"/>
      <c r="M51" s="5"/>
      <c r="N51" s="5"/>
      <c r="O51" s="5"/>
      <c r="P51" s="5"/>
      <c r="Q51" s="5"/>
      <c r="R51" s="5"/>
      <c r="S51" s="5"/>
      <c r="T51" s="5"/>
      <c r="U51" s="5"/>
    </row>
    <row r="52" ht="12.75" customHeight="1">
      <c r="A52" s="88"/>
      <c r="B52" s="88"/>
      <c r="C52" s="88"/>
      <c r="D52" s="88"/>
      <c r="E52" s="88"/>
      <c r="F52" s="88"/>
      <c r="G52" s="88"/>
      <c r="H52" s="88"/>
      <c r="I52" s="89"/>
      <c r="J52" s="6"/>
      <c r="K52" s="5"/>
      <c r="L52" s="4"/>
      <c r="M52" s="5"/>
      <c r="N52" s="5"/>
      <c r="O52" s="5"/>
      <c r="P52" s="5"/>
      <c r="Q52" s="5"/>
      <c r="R52" s="5"/>
      <c r="S52" s="5"/>
      <c r="T52" s="5"/>
      <c r="U52" s="5"/>
    </row>
    <row r="53" ht="12.75" customHeight="1">
      <c r="A53" s="53" t="s">
        <v>12</v>
      </c>
      <c r="B53" s="12"/>
      <c r="C53" s="12"/>
      <c r="D53" s="12"/>
      <c r="E53" s="12"/>
      <c r="F53" s="12"/>
      <c r="G53" s="12"/>
      <c r="H53" s="12"/>
      <c r="I53" s="12"/>
      <c r="J53" s="13"/>
      <c r="K53" s="5"/>
      <c r="L53" s="4"/>
      <c r="M53" s="5"/>
      <c r="N53" s="5"/>
      <c r="O53" s="5"/>
      <c r="P53" s="5"/>
      <c r="Q53" s="5"/>
      <c r="R53" s="5"/>
      <c r="S53" s="5"/>
      <c r="T53" s="5"/>
      <c r="U53" s="5"/>
    </row>
    <row r="54" ht="12.75" customHeight="1">
      <c r="A54" s="5"/>
      <c r="B54" s="5"/>
      <c r="C54" s="6"/>
      <c r="D54" s="6"/>
      <c r="E54" s="5"/>
      <c r="F54" s="6"/>
      <c r="G54" s="5"/>
      <c r="H54" s="6"/>
      <c r="I54" s="6"/>
      <c r="J54" s="6"/>
      <c r="K54" s="5"/>
      <c r="L54" s="4"/>
      <c r="M54" s="5"/>
      <c r="N54" s="5"/>
      <c r="O54" s="5"/>
      <c r="P54" s="5"/>
      <c r="Q54" s="5"/>
      <c r="R54" s="5"/>
      <c r="S54" s="5"/>
      <c r="T54" s="5"/>
      <c r="U54" s="5"/>
    </row>
    <row r="55" ht="12.75" customHeight="1" outlineLevel="1">
      <c r="A55" s="55" t="s">
        <v>5</v>
      </c>
      <c r="B55" s="12"/>
      <c r="C55" s="12"/>
      <c r="D55" s="12"/>
      <c r="E55" s="13"/>
      <c r="F55" s="37" t="s">
        <v>57</v>
      </c>
      <c r="G55" s="38" t="s">
        <v>32</v>
      </c>
      <c r="H55" s="13"/>
      <c r="I55" s="37" t="s">
        <v>26</v>
      </c>
      <c r="J55" s="47" t="s">
        <v>33</v>
      </c>
      <c r="K55" s="5"/>
      <c r="L55" s="4"/>
      <c r="M55" s="5"/>
      <c r="N55" s="5"/>
      <c r="O55" s="5"/>
      <c r="P55" s="5"/>
      <c r="Q55" s="5"/>
      <c r="R55" s="5"/>
      <c r="S55" s="5"/>
      <c r="T55" s="5"/>
      <c r="U55" s="5"/>
    </row>
    <row r="56" ht="26.25" customHeight="1" outlineLevel="1">
      <c r="A56" s="69" t="s">
        <v>67</v>
      </c>
      <c r="B56" s="12"/>
      <c r="C56" s="12"/>
      <c r="D56" s="12"/>
      <c r="E56" s="13"/>
      <c r="F56" s="58"/>
      <c r="G56" s="63">
        <v>40.0</v>
      </c>
      <c r="H56" s="63" t="s">
        <v>68</v>
      </c>
      <c r="I56" s="81" t="str">
        <f t="shared" ref="I56:I90" si="11">G56*F56</f>
        <v>0</v>
      </c>
      <c r="J56" s="84"/>
      <c r="K56" s="5"/>
      <c r="L56" s="4" t="s">
        <v>38</v>
      </c>
      <c r="M56" s="5"/>
      <c r="N56" s="5"/>
      <c r="O56" s="5"/>
      <c r="P56" s="5"/>
      <c r="Q56" s="5"/>
      <c r="R56" s="5"/>
      <c r="S56" s="5"/>
      <c r="T56" s="5"/>
      <c r="U56" s="5"/>
    </row>
    <row r="57" ht="26.25" customHeight="1" outlineLevel="1">
      <c r="A57" s="69" t="s">
        <v>69</v>
      </c>
      <c r="B57" s="12"/>
      <c r="C57" s="12"/>
      <c r="D57" s="12"/>
      <c r="E57" s="13"/>
      <c r="F57" s="58"/>
      <c r="G57" s="63">
        <v>30.0</v>
      </c>
      <c r="H57" s="63" t="s">
        <v>68</v>
      </c>
      <c r="I57" s="81" t="str">
        <f t="shared" si="11"/>
        <v>0</v>
      </c>
      <c r="J57" s="84"/>
      <c r="K57" s="5"/>
      <c r="L57" s="4" t="s">
        <v>38</v>
      </c>
      <c r="M57" s="5"/>
      <c r="N57" s="5"/>
      <c r="O57" s="5"/>
      <c r="P57" s="5"/>
      <c r="Q57" s="5"/>
      <c r="R57" s="5"/>
      <c r="S57" s="5"/>
      <c r="T57" s="5"/>
      <c r="U57" s="5"/>
    </row>
    <row r="58" ht="26.25" customHeight="1" outlineLevel="1">
      <c r="A58" s="69" t="s">
        <v>70</v>
      </c>
      <c r="B58" s="12"/>
      <c r="C58" s="12"/>
      <c r="D58" s="12"/>
      <c r="E58" s="13"/>
      <c r="F58" s="58"/>
      <c r="G58" s="63">
        <v>10.0</v>
      </c>
      <c r="H58" s="63" t="s">
        <v>71</v>
      </c>
      <c r="I58" s="81" t="str">
        <f t="shared" si="11"/>
        <v>0</v>
      </c>
      <c r="J58" s="84"/>
      <c r="K58" s="5"/>
      <c r="L58" s="4" t="s">
        <v>38</v>
      </c>
      <c r="M58" s="5"/>
      <c r="N58" s="5"/>
      <c r="O58" s="5"/>
      <c r="P58" s="5"/>
      <c r="Q58" s="5"/>
      <c r="R58" s="5"/>
      <c r="S58" s="5"/>
      <c r="T58" s="5"/>
      <c r="U58" s="5"/>
    </row>
    <row r="59" ht="26.25" customHeight="1" outlineLevel="1">
      <c r="A59" s="69" t="s">
        <v>72</v>
      </c>
      <c r="B59" s="12"/>
      <c r="C59" s="12"/>
      <c r="D59" s="12"/>
      <c r="E59" s="13"/>
      <c r="F59" s="58"/>
      <c r="G59" s="63">
        <v>15.0</v>
      </c>
      <c r="H59" s="63" t="s">
        <v>68</v>
      </c>
      <c r="I59" s="81" t="str">
        <f t="shared" si="11"/>
        <v>0</v>
      </c>
      <c r="J59" s="84"/>
      <c r="K59" s="5"/>
      <c r="L59" s="4" t="s">
        <v>38</v>
      </c>
      <c r="M59" s="5"/>
      <c r="N59" s="5"/>
      <c r="O59" s="5"/>
      <c r="P59" s="5"/>
      <c r="Q59" s="5"/>
      <c r="R59" s="5"/>
      <c r="S59" s="5"/>
      <c r="T59" s="5"/>
      <c r="U59" s="5"/>
    </row>
    <row r="60" ht="26.25" customHeight="1" outlineLevel="1">
      <c r="A60" s="69" t="s">
        <v>73</v>
      </c>
      <c r="B60" s="12"/>
      <c r="C60" s="12"/>
      <c r="D60" s="12"/>
      <c r="E60" s="13"/>
      <c r="F60" s="58"/>
      <c r="G60" s="63">
        <v>5.0</v>
      </c>
      <c r="H60" s="63" t="s">
        <v>71</v>
      </c>
      <c r="I60" s="81" t="str">
        <f t="shared" si="11"/>
        <v>0</v>
      </c>
      <c r="J60" s="84"/>
      <c r="K60" s="5"/>
      <c r="L60" s="4" t="s">
        <v>38</v>
      </c>
      <c r="M60" s="5"/>
      <c r="N60" s="5"/>
      <c r="O60" s="5"/>
      <c r="P60" s="5"/>
      <c r="Q60" s="5"/>
      <c r="R60" s="5"/>
      <c r="S60" s="5"/>
      <c r="T60" s="5"/>
      <c r="U60" s="5"/>
    </row>
    <row r="61" ht="12.75" customHeight="1" outlineLevel="1">
      <c r="A61" s="69" t="s">
        <v>74</v>
      </c>
      <c r="B61" s="12"/>
      <c r="C61" s="12"/>
      <c r="D61" s="12"/>
      <c r="E61" s="13"/>
      <c r="F61" s="58"/>
      <c r="G61" s="63">
        <v>5.0</v>
      </c>
      <c r="H61" s="63" t="s">
        <v>75</v>
      </c>
      <c r="I61" s="81" t="str">
        <f t="shared" si="11"/>
        <v>0</v>
      </c>
      <c r="J61" s="84"/>
      <c r="K61" s="5"/>
      <c r="L61" s="4"/>
      <c r="M61" s="5"/>
      <c r="N61" s="5"/>
      <c r="O61" s="5"/>
      <c r="P61" s="5"/>
      <c r="Q61" s="5"/>
      <c r="R61" s="5"/>
      <c r="S61" s="5"/>
      <c r="T61" s="5"/>
      <c r="U61" s="5"/>
    </row>
    <row r="62" ht="12.75" customHeight="1" outlineLevel="1">
      <c r="A62" s="69" t="s">
        <v>76</v>
      </c>
      <c r="B62" s="12"/>
      <c r="C62" s="12"/>
      <c r="D62" s="12"/>
      <c r="E62" s="13"/>
      <c r="F62" s="58"/>
      <c r="G62" s="63">
        <v>20.0</v>
      </c>
      <c r="H62" s="63" t="s">
        <v>75</v>
      </c>
      <c r="I62" s="81" t="str">
        <f t="shared" si="11"/>
        <v>0</v>
      </c>
      <c r="J62" s="84"/>
      <c r="K62" s="5"/>
      <c r="L62" s="4"/>
      <c r="M62" s="5"/>
      <c r="N62" s="5"/>
      <c r="O62" s="5"/>
      <c r="P62" s="5"/>
      <c r="Q62" s="5"/>
      <c r="R62" s="5"/>
      <c r="S62" s="5"/>
      <c r="T62" s="5"/>
      <c r="U62" s="5"/>
    </row>
    <row r="63" ht="12.75" customHeight="1" outlineLevel="1">
      <c r="A63" s="69" t="s">
        <v>77</v>
      </c>
      <c r="B63" s="12"/>
      <c r="C63" s="12"/>
      <c r="D63" s="12"/>
      <c r="E63" s="13"/>
      <c r="F63" s="58"/>
      <c r="G63" s="63">
        <v>15.0</v>
      </c>
      <c r="H63" s="63" t="s">
        <v>75</v>
      </c>
      <c r="I63" s="81" t="str">
        <f t="shared" si="11"/>
        <v>0</v>
      </c>
      <c r="J63" s="84"/>
      <c r="K63" s="5"/>
      <c r="L63" s="4"/>
      <c r="M63" s="5"/>
      <c r="N63" s="5"/>
      <c r="O63" s="5"/>
      <c r="P63" s="5"/>
      <c r="Q63" s="5"/>
      <c r="R63" s="5"/>
      <c r="S63" s="5"/>
      <c r="T63" s="5"/>
      <c r="U63" s="5"/>
    </row>
    <row r="64" ht="12.75" customHeight="1" outlineLevel="1">
      <c r="A64" s="69" t="s">
        <v>78</v>
      </c>
      <c r="B64" s="12"/>
      <c r="C64" s="12"/>
      <c r="D64" s="12"/>
      <c r="E64" s="13"/>
      <c r="F64" s="58"/>
      <c r="G64" s="63">
        <v>10.0</v>
      </c>
      <c r="H64" s="63" t="s">
        <v>75</v>
      </c>
      <c r="I64" s="81" t="str">
        <f t="shared" si="11"/>
        <v>0</v>
      </c>
      <c r="J64" s="84"/>
      <c r="K64" s="5"/>
      <c r="L64" s="4"/>
      <c r="M64" s="5"/>
      <c r="N64" s="5"/>
      <c r="O64" s="5"/>
      <c r="P64" s="5"/>
      <c r="Q64" s="5"/>
      <c r="R64" s="5"/>
      <c r="S64" s="5"/>
      <c r="T64" s="5"/>
      <c r="U64" s="5"/>
    </row>
    <row r="65" ht="12.75" customHeight="1" outlineLevel="1">
      <c r="A65" s="69" t="s">
        <v>79</v>
      </c>
      <c r="B65" s="12"/>
      <c r="C65" s="12"/>
      <c r="D65" s="12"/>
      <c r="E65" s="13"/>
      <c r="F65" s="58"/>
      <c r="G65" s="63">
        <v>13.0</v>
      </c>
      <c r="H65" s="63" t="s">
        <v>80</v>
      </c>
      <c r="I65" s="81" t="str">
        <f t="shared" si="11"/>
        <v>0</v>
      </c>
      <c r="J65" s="84"/>
      <c r="K65" s="5"/>
      <c r="L65" s="4"/>
      <c r="M65" s="5"/>
      <c r="N65" s="5"/>
      <c r="O65" s="5"/>
      <c r="P65" s="5"/>
      <c r="Q65" s="5"/>
      <c r="R65" s="5"/>
      <c r="S65" s="5"/>
      <c r="T65" s="5"/>
      <c r="U65" s="5"/>
    </row>
    <row r="66" ht="12.75" customHeight="1" outlineLevel="1">
      <c r="A66" s="69" t="s">
        <v>81</v>
      </c>
      <c r="B66" s="12"/>
      <c r="C66" s="12"/>
      <c r="D66" s="12"/>
      <c r="E66" s="13"/>
      <c r="F66" s="58"/>
      <c r="G66" s="63">
        <v>8.0</v>
      </c>
      <c r="H66" s="63" t="s">
        <v>80</v>
      </c>
      <c r="I66" s="81" t="str">
        <f t="shared" si="11"/>
        <v>0</v>
      </c>
      <c r="J66" s="84"/>
      <c r="K66" s="5"/>
      <c r="L66" s="4"/>
      <c r="M66" s="5"/>
      <c r="N66" s="5"/>
      <c r="O66" s="5"/>
      <c r="P66" s="5"/>
      <c r="Q66" s="5"/>
      <c r="R66" s="5"/>
      <c r="S66" s="5"/>
      <c r="T66" s="5"/>
      <c r="U66" s="5"/>
    </row>
    <row r="67" ht="12.75" customHeight="1" outlineLevel="1">
      <c r="A67" s="69" t="s">
        <v>82</v>
      </c>
      <c r="B67" s="12"/>
      <c r="C67" s="12"/>
      <c r="D67" s="12"/>
      <c r="E67" s="13"/>
      <c r="F67" s="58"/>
      <c r="G67" s="63">
        <v>5.0</v>
      </c>
      <c r="H67" s="63" t="s">
        <v>83</v>
      </c>
      <c r="I67" s="81" t="str">
        <f t="shared" si="11"/>
        <v>0</v>
      </c>
      <c r="J67" s="84"/>
      <c r="K67" s="5"/>
      <c r="L67" s="4"/>
      <c r="M67" s="5"/>
      <c r="N67" s="5"/>
      <c r="O67" s="5"/>
      <c r="P67" s="5"/>
      <c r="Q67" s="5"/>
      <c r="R67" s="5"/>
      <c r="S67" s="5"/>
      <c r="T67" s="5"/>
      <c r="U67" s="5"/>
    </row>
    <row r="68" ht="12.75" customHeight="1" outlineLevel="1">
      <c r="A68" s="69" t="s">
        <v>84</v>
      </c>
      <c r="B68" s="12"/>
      <c r="C68" s="12"/>
      <c r="D68" s="12"/>
      <c r="E68" s="13"/>
      <c r="F68" s="58"/>
      <c r="G68" s="63">
        <v>3.0</v>
      </c>
      <c r="H68" s="63" t="s">
        <v>83</v>
      </c>
      <c r="I68" s="81" t="str">
        <f t="shared" si="11"/>
        <v>0</v>
      </c>
      <c r="J68" s="84"/>
      <c r="K68" s="5"/>
      <c r="L68" s="4"/>
      <c r="M68" s="5"/>
      <c r="N68" s="5"/>
      <c r="O68" s="5"/>
      <c r="P68" s="5"/>
      <c r="Q68" s="5"/>
      <c r="R68" s="5"/>
      <c r="S68" s="5"/>
      <c r="T68" s="5"/>
      <c r="U68" s="5"/>
    </row>
    <row r="69" ht="12.75" customHeight="1" outlineLevel="1">
      <c r="A69" s="69" t="s">
        <v>85</v>
      </c>
      <c r="B69" s="12"/>
      <c r="C69" s="12"/>
      <c r="D69" s="12"/>
      <c r="E69" s="13"/>
      <c r="F69" s="58"/>
      <c r="G69" s="63">
        <v>40.0</v>
      </c>
      <c r="H69" s="63" t="s">
        <v>86</v>
      </c>
      <c r="I69" s="81" t="str">
        <f t="shared" si="11"/>
        <v>0</v>
      </c>
      <c r="J69" s="84"/>
      <c r="K69" s="5"/>
      <c r="L69" s="4"/>
      <c r="M69" s="5"/>
      <c r="N69" s="5"/>
      <c r="O69" s="5"/>
      <c r="P69" s="5"/>
      <c r="Q69" s="5"/>
      <c r="R69" s="5"/>
      <c r="S69" s="5"/>
      <c r="T69" s="5"/>
      <c r="U69" s="5"/>
    </row>
    <row r="70" ht="12.75" customHeight="1" outlineLevel="1">
      <c r="A70" s="69" t="s">
        <v>87</v>
      </c>
      <c r="B70" s="12"/>
      <c r="C70" s="12"/>
      <c r="D70" s="12"/>
      <c r="E70" s="13"/>
      <c r="F70" s="58"/>
      <c r="G70" s="63">
        <v>20.0</v>
      </c>
      <c r="H70" s="63" t="s">
        <v>86</v>
      </c>
      <c r="I70" s="81" t="str">
        <f t="shared" si="11"/>
        <v>0</v>
      </c>
      <c r="J70" s="84"/>
      <c r="K70" s="5"/>
      <c r="L70" s="4"/>
      <c r="M70" s="5"/>
      <c r="N70" s="5"/>
      <c r="O70" s="5"/>
      <c r="P70" s="5"/>
      <c r="Q70" s="5"/>
      <c r="R70" s="5"/>
      <c r="S70" s="5"/>
      <c r="T70" s="5"/>
      <c r="U70" s="5"/>
    </row>
    <row r="71" ht="12.75" customHeight="1" outlineLevel="1">
      <c r="A71" s="69" t="s">
        <v>88</v>
      </c>
      <c r="B71" s="12"/>
      <c r="C71" s="12"/>
      <c r="D71" s="12"/>
      <c r="E71" s="13"/>
      <c r="F71" s="58"/>
      <c r="G71" s="63">
        <v>30.0</v>
      </c>
      <c r="H71" s="63" t="s">
        <v>86</v>
      </c>
      <c r="I71" s="81" t="str">
        <f t="shared" si="11"/>
        <v>0</v>
      </c>
      <c r="J71" s="84"/>
      <c r="K71" s="5"/>
      <c r="L71" s="4"/>
      <c r="M71" s="5"/>
      <c r="N71" s="5"/>
      <c r="O71" s="5"/>
      <c r="P71" s="5"/>
      <c r="Q71" s="5"/>
      <c r="R71" s="5"/>
      <c r="S71" s="5"/>
      <c r="T71" s="5"/>
      <c r="U71" s="5"/>
    </row>
    <row r="72" ht="12.75" customHeight="1" outlineLevel="1">
      <c r="A72" s="69" t="s">
        <v>89</v>
      </c>
      <c r="B72" s="12"/>
      <c r="C72" s="12"/>
      <c r="D72" s="12"/>
      <c r="E72" s="13"/>
      <c r="F72" s="58"/>
      <c r="G72" s="63">
        <v>15.0</v>
      </c>
      <c r="H72" s="63" t="s">
        <v>86</v>
      </c>
      <c r="I72" s="81" t="str">
        <f t="shared" si="11"/>
        <v>0</v>
      </c>
      <c r="J72" s="84"/>
      <c r="K72" s="5"/>
      <c r="L72" s="4"/>
      <c r="M72" s="5"/>
      <c r="N72" s="5"/>
      <c r="O72" s="5"/>
      <c r="P72" s="5"/>
      <c r="Q72" s="5"/>
      <c r="R72" s="5"/>
      <c r="S72" s="5"/>
      <c r="T72" s="5"/>
      <c r="U72" s="5"/>
    </row>
    <row r="73" ht="12.75" customHeight="1" outlineLevel="1">
      <c r="A73" s="69" t="s">
        <v>90</v>
      </c>
      <c r="B73" s="12"/>
      <c r="C73" s="12"/>
      <c r="D73" s="12"/>
      <c r="E73" s="13"/>
      <c r="F73" s="58"/>
      <c r="G73" s="63">
        <v>20.0</v>
      </c>
      <c r="H73" s="63" t="s">
        <v>86</v>
      </c>
      <c r="I73" s="81" t="str">
        <f t="shared" si="11"/>
        <v>0</v>
      </c>
      <c r="J73" s="84"/>
      <c r="K73" s="5"/>
      <c r="L73" s="4"/>
      <c r="M73" s="5"/>
      <c r="N73" s="5"/>
      <c r="O73" s="5"/>
      <c r="P73" s="5"/>
      <c r="Q73" s="5"/>
      <c r="R73" s="5"/>
      <c r="S73" s="5"/>
      <c r="T73" s="5"/>
      <c r="U73" s="5"/>
    </row>
    <row r="74" ht="12.75" customHeight="1" outlineLevel="1">
      <c r="A74" s="69" t="s">
        <v>91</v>
      </c>
      <c r="B74" s="12"/>
      <c r="C74" s="12"/>
      <c r="D74" s="12"/>
      <c r="E74" s="13"/>
      <c r="F74" s="58"/>
      <c r="G74" s="63">
        <v>10.0</v>
      </c>
      <c r="H74" s="63" t="s">
        <v>86</v>
      </c>
      <c r="I74" s="81" t="str">
        <f t="shared" si="11"/>
        <v>0</v>
      </c>
      <c r="J74" s="84"/>
      <c r="K74" s="5"/>
      <c r="L74" s="4"/>
      <c r="M74" s="5"/>
      <c r="N74" s="5"/>
      <c r="O74" s="5"/>
      <c r="P74" s="5"/>
      <c r="Q74" s="5"/>
      <c r="R74" s="5"/>
      <c r="S74" s="5"/>
      <c r="T74" s="5"/>
      <c r="U74" s="5"/>
    </row>
    <row r="75" ht="12.75" customHeight="1" outlineLevel="1">
      <c r="A75" s="69" t="s">
        <v>92</v>
      </c>
      <c r="B75" s="12"/>
      <c r="C75" s="12"/>
      <c r="D75" s="12"/>
      <c r="E75" s="13"/>
      <c r="F75" s="58"/>
      <c r="G75" s="63">
        <v>8.0</v>
      </c>
      <c r="H75" s="63" t="s">
        <v>86</v>
      </c>
      <c r="I75" s="81" t="str">
        <f t="shared" si="11"/>
        <v>0</v>
      </c>
      <c r="J75" s="84"/>
      <c r="K75" s="5"/>
      <c r="L75" s="4"/>
      <c r="M75" s="5"/>
      <c r="N75" s="5"/>
      <c r="O75" s="5"/>
      <c r="P75" s="5"/>
      <c r="Q75" s="5"/>
      <c r="R75" s="5"/>
      <c r="S75" s="5"/>
      <c r="T75" s="5"/>
      <c r="U75" s="5"/>
    </row>
    <row r="76" ht="12.75" customHeight="1" outlineLevel="1">
      <c r="A76" s="69" t="s">
        <v>93</v>
      </c>
      <c r="B76" s="12"/>
      <c r="C76" s="12"/>
      <c r="D76" s="12"/>
      <c r="E76" s="13"/>
      <c r="F76" s="58"/>
      <c r="G76" s="63">
        <v>5.0</v>
      </c>
      <c r="H76" s="63" t="s">
        <v>86</v>
      </c>
      <c r="I76" s="81" t="str">
        <f t="shared" si="11"/>
        <v>0</v>
      </c>
      <c r="J76" s="84"/>
      <c r="K76" s="5"/>
      <c r="L76" s="4"/>
      <c r="M76" s="5"/>
      <c r="N76" s="5"/>
      <c r="O76" s="5"/>
      <c r="P76" s="5"/>
      <c r="Q76" s="5"/>
      <c r="R76" s="5"/>
      <c r="S76" s="5"/>
      <c r="T76" s="5"/>
      <c r="U76" s="5"/>
    </row>
    <row r="77" ht="26.25" customHeight="1" outlineLevel="1">
      <c r="A77" s="69" t="s">
        <v>94</v>
      </c>
      <c r="B77" s="12"/>
      <c r="C77" s="12"/>
      <c r="D77" s="12"/>
      <c r="E77" s="13"/>
      <c r="F77" s="58"/>
      <c r="G77" s="63">
        <v>3.0</v>
      </c>
      <c r="H77" s="63" t="s">
        <v>95</v>
      </c>
      <c r="I77" s="81" t="str">
        <f t="shared" si="11"/>
        <v>0</v>
      </c>
      <c r="J77" s="84"/>
      <c r="K77" s="5"/>
      <c r="L77" s="4" t="s">
        <v>38</v>
      </c>
      <c r="M77" s="5"/>
      <c r="N77" s="5"/>
      <c r="O77" s="5"/>
      <c r="P77" s="5"/>
      <c r="Q77" s="5"/>
      <c r="R77" s="5"/>
      <c r="S77" s="5"/>
      <c r="T77" s="5"/>
      <c r="U77" s="5"/>
    </row>
    <row r="78" ht="26.25" customHeight="1" outlineLevel="1">
      <c r="A78" s="69" t="s">
        <v>96</v>
      </c>
      <c r="B78" s="12"/>
      <c r="C78" s="12"/>
      <c r="D78" s="12"/>
      <c r="E78" s="13"/>
      <c r="F78" s="58"/>
      <c r="G78" s="63">
        <v>1.0</v>
      </c>
      <c r="H78" s="63" t="s">
        <v>95</v>
      </c>
      <c r="I78" s="81" t="str">
        <f t="shared" si="11"/>
        <v>0</v>
      </c>
      <c r="J78" s="84"/>
      <c r="K78" s="5"/>
      <c r="L78" s="4" t="s">
        <v>38</v>
      </c>
      <c r="M78" s="5"/>
      <c r="N78" s="5"/>
      <c r="O78" s="5"/>
      <c r="P78" s="5"/>
      <c r="Q78" s="5"/>
      <c r="R78" s="5"/>
      <c r="S78" s="5"/>
      <c r="T78" s="5"/>
      <c r="U78" s="5"/>
    </row>
    <row r="79" ht="12.75" customHeight="1" outlineLevel="1">
      <c r="A79" s="69" t="s">
        <v>97</v>
      </c>
      <c r="B79" s="12"/>
      <c r="C79" s="12"/>
      <c r="D79" s="12"/>
      <c r="E79" s="13"/>
      <c r="F79" s="58"/>
      <c r="G79" s="63">
        <v>40.0</v>
      </c>
      <c r="H79" s="63" t="s">
        <v>98</v>
      </c>
      <c r="I79" s="81" t="str">
        <f t="shared" si="11"/>
        <v>0</v>
      </c>
      <c r="J79" s="84"/>
      <c r="K79" s="5"/>
      <c r="L79" s="4"/>
      <c r="M79" s="5"/>
      <c r="N79" s="5"/>
      <c r="O79" s="5"/>
      <c r="P79" s="5"/>
      <c r="Q79" s="5"/>
      <c r="R79" s="5"/>
      <c r="S79" s="5"/>
      <c r="T79" s="5"/>
      <c r="U79" s="5"/>
    </row>
    <row r="80" ht="12.75" customHeight="1" outlineLevel="1">
      <c r="A80" s="69" t="s">
        <v>99</v>
      </c>
      <c r="B80" s="12"/>
      <c r="C80" s="12"/>
      <c r="D80" s="12"/>
      <c r="E80" s="13"/>
      <c r="F80" s="58"/>
      <c r="G80" s="63">
        <v>10.0</v>
      </c>
      <c r="H80" s="63" t="s">
        <v>100</v>
      </c>
      <c r="I80" s="81" t="str">
        <f t="shared" si="11"/>
        <v>0</v>
      </c>
      <c r="J80" s="84"/>
      <c r="K80" s="5"/>
      <c r="L80" s="4"/>
      <c r="M80" s="5"/>
      <c r="N80" s="5"/>
      <c r="O80" s="5"/>
      <c r="P80" s="5"/>
      <c r="Q80" s="5"/>
      <c r="R80" s="5"/>
      <c r="S80" s="5"/>
      <c r="T80" s="5"/>
      <c r="U80" s="5"/>
    </row>
    <row r="81" ht="12.75" customHeight="1" outlineLevel="1">
      <c r="A81" s="69" t="s">
        <v>101</v>
      </c>
      <c r="B81" s="12"/>
      <c r="C81" s="12"/>
      <c r="D81" s="12"/>
      <c r="E81" s="13"/>
      <c r="F81" s="58"/>
      <c r="G81" s="63">
        <v>5.0</v>
      </c>
      <c r="H81" s="63" t="s">
        <v>100</v>
      </c>
      <c r="I81" s="81" t="str">
        <f t="shared" si="11"/>
        <v>0</v>
      </c>
      <c r="J81" s="84"/>
      <c r="K81" s="5"/>
      <c r="L81" s="4"/>
      <c r="M81" s="5"/>
      <c r="N81" s="5"/>
      <c r="O81" s="5"/>
      <c r="P81" s="5"/>
      <c r="Q81" s="5"/>
      <c r="R81" s="5"/>
      <c r="S81" s="5"/>
      <c r="T81" s="5"/>
      <c r="U81" s="5"/>
    </row>
    <row r="82" ht="12.75" customHeight="1" outlineLevel="1">
      <c r="A82" s="69" t="s">
        <v>102</v>
      </c>
      <c r="B82" s="12"/>
      <c r="C82" s="12"/>
      <c r="D82" s="12"/>
      <c r="E82" s="13"/>
      <c r="F82" s="58"/>
      <c r="G82" s="63">
        <v>10.0</v>
      </c>
      <c r="H82" s="63" t="s">
        <v>103</v>
      </c>
      <c r="I82" s="81" t="str">
        <f t="shared" si="11"/>
        <v>0</v>
      </c>
      <c r="J82" s="84"/>
      <c r="K82" s="5"/>
      <c r="L82" s="4"/>
      <c r="M82" s="5"/>
      <c r="N82" s="5"/>
      <c r="O82" s="5"/>
      <c r="P82" s="5"/>
      <c r="Q82" s="5"/>
      <c r="R82" s="5"/>
      <c r="S82" s="5"/>
      <c r="T82" s="5"/>
      <c r="U82" s="5"/>
    </row>
    <row r="83" ht="12.75" customHeight="1" outlineLevel="1">
      <c r="A83" s="69" t="s">
        <v>104</v>
      </c>
      <c r="B83" s="12"/>
      <c r="C83" s="12"/>
      <c r="D83" s="12"/>
      <c r="E83" s="13"/>
      <c r="F83" s="58"/>
      <c r="G83" s="63">
        <v>10.0</v>
      </c>
      <c r="H83" s="63" t="s">
        <v>105</v>
      </c>
      <c r="I83" s="81" t="str">
        <f t="shared" si="11"/>
        <v>0</v>
      </c>
      <c r="J83" s="84"/>
      <c r="K83" s="5"/>
      <c r="L83" s="4"/>
      <c r="M83" s="5"/>
      <c r="N83" s="5"/>
      <c r="O83" s="5"/>
      <c r="P83" s="5"/>
      <c r="Q83" s="5"/>
      <c r="R83" s="5"/>
      <c r="S83" s="5"/>
      <c r="T83" s="5"/>
      <c r="U83" s="5"/>
    </row>
    <row r="84" ht="12.75" customHeight="1" outlineLevel="1">
      <c r="A84" s="69" t="s">
        <v>106</v>
      </c>
      <c r="B84" s="12"/>
      <c r="C84" s="12"/>
      <c r="D84" s="12"/>
      <c r="E84" s="13"/>
      <c r="F84" s="58"/>
      <c r="G84" s="63">
        <v>5.0</v>
      </c>
      <c r="H84" s="63" t="s">
        <v>105</v>
      </c>
      <c r="I84" s="81" t="str">
        <f t="shared" si="11"/>
        <v>0</v>
      </c>
      <c r="J84" s="84"/>
      <c r="K84" s="5"/>
      <c r="L84" s="4"/>
      <c r="M84" s="5"/>
      <c r="N84" s="5"/>
      <c r="O84" s="5"/>
      <c r="P84" s="5"/>
      <c r="Q84" s="5"/>
      <c r="R84" s="5"/>
      <c r="S84" s="5"/>
      <c r="T84" s="5"/>
      <c r="U84" s="5"/>
    </row>
    <row r="85" ht="12.75" customHeight="1" outlineLevel="1">
      <c r="A85" s="69" t="s">
        <v>107</v>
      </c>
      <c r="B85" s="12"/>
      <c r="C85" s="12"/>
      <c r="D85" s="12"/>
      <c r="E85" s="13"/>
      <c r="F85" s="58"/>
      <c r="G85" s="63">
        <v>15.0</v>
      </c>
      <c r="H85" s="63" t="s">
        <v>86</v>
      </c>
      <c r="I85" s="81" t="str">
        <f t="shared" si="11"/>
        <v>0</v>
      </c>
      <c r="J85" s="84"/>
      <c r="K85" s="5"/>
      <c r="L85" s="4"/>
      <c r="M85" s="5"/>
      <c r="N85" s="5"/>
      <c r="O85" s="5"/>
      <c r="P85" s="5"/>
      <c r="Q85" s="5"/>
      <c r="R85" s="5"/>
      <c r="S85" s="5"/>
      <c r="T85" s="5"/>
      <c r="U85" s="5"/>
    </row>
    <row r="86" ht="12.75" customHeight="1" outlineLevel="1">
      <c r="A86" s="69" t="s">
        <v>108</v>
      </c>
      <c r="B86" s="12"/>
      <c r="C86" s="12"/>
      <c r="D86" s="12"/>
      <c r="E86" s="13"/>
      <c r="F86" s="58"/>
      <c r="G86" s="63">
        <v>10.0</v>
      </c>
      <c r="H86" s="63" t="s">
        <v>86</v>
      </c>
      <c r="I86" s="81" t="str">
        <f t="shared" si="11"/>
        <v>0</v>
      </c>
      <c r="J86" s="84"/>
      <c r="K86" s="5"/>
      <c r="L86" s="4"/>
      <c r="M86" s="5"/>
      <c r="N86" s="5"/>
      <c r="O86" s="5"/>
      <c r="P86" s="5"/>
      <c r="Q86" s="5"/>
      <c r="R86" s="5"/>
      <c r="S86" s="5"/>
      <c r="T86" s="5"/>
      <c r="U86" s="5"/>
    </row>
    <row r="87" ht="26.25" customHeight="1" outlineLevel="1">
      <c r="A87" s="69" t="s">
        <v>109</v>
      </c>
      <c r="B87" s="12"/>
      <c r="C87" s="12"/>
      <c r="D87" s="12"/>
      <c r="E87" s="13"/>
      <c r="F87" s="58"/>
      <c r="G87" s="63">
        <v>10.0</v>
      </c>
      <c r="H87" s="63" t="s">
        <v>110</v>
      </c>
      <c r="I87" s="81" t="str">
        <f t="shared" si="11"/>
        <v>0</v>
      </c>
      <c r="J87" s="84"/>
      <c r="K87" s="5"/>
      <c r="L87" s="4" t="s">
        <v>38</v>
      </c>
      <c r="M87" s="5"/>
      <c r="N87" s="5"/>
      <c r="O87" s="5"/>
      <c r="P87" s="5"/>
      <c r="Q87" s="5"/>
      <c r="R87" s="5"/>
      <c r="S87" s="5"/>
      <c r="T87" s="5"/>
      <c r="U87" s="5"/>
    </row>
    <row r="88" ht="12.75" customHeight="1" outlineLevel="1">
      <c r="A88" s="69" t="s">
        <v>111</v>
      </c>
      <c r="B88" s="12"/>
      <c r="C88" s="12"/>
      <c r="D88" s="12"/>
      <c r="E88" s="13"/>
      <c r="F88" s="58"/>
      <c r="G88" s="63">
        <v>5.0</v>
      </c>
      <c r="H88" s="63" t="s">
        <v>112</v>
      </c>
      <c r="I88" s="81" t="str">
        <f t="shared" si="11"/>
        <v>0</v>
      </c>
      <c r="J88" s="84"/>
      <c r="K88" s="5"/>
      <c r="L88" s="4"/>
      <c r="M88" s="5"/>
      <c r="N88" s="5"/>
      <c r="O88" s="5"/>
      <c r="P88" s="5"/>
      <c r="Q88" s="5"/>
      <c r="R88" s="5"/>
      <c r="S88" s="5"/>
      <c r="T88" s="5"/>
      <c r="U88" s="5"/>
    </row>
    <row r="89" ht="12.75" customHeight="1" outlineLevel="1">
      <c r="A89" s="69" t="s">
        <v>113</v>
      </c>
      <c r="B89" s="12"/>
      <c r="C89" s="12"/>
      <c r="D89" s="12"/>
      <c r="E89" s="13"/>
      <c r="F89" s="58"/>
      <c r="G89" s="63">
        <v>5.0</v>
      </c>
      <c r="H89" s="63" t="s">
        <v>114</v>
      </c>
      <c r="I89" s="81" t="str">
        <f t="shared" si="11"/>
        <v>0</v>
      </c>
      <c r="J89" s="84"/>
      <c r="K89" s="5"/>
      <c r="L89" s="4"/>
      <c r="M89" s="5"/>
      <c r="N89" s="5"/>
      <c r="O89" s="5"/>
      <c r="P89" s="5"/>
      <c r="Q89" s="5"/>
      <c r="R89" s="5"/>
      <c r="S89" s="5"/>
      <c r="T89" s="5"/>
      <c r="U89" s="5"/>
    </row>
    <row r="90" ht="26.25" customHeight="1" outlineLevel="1">
      <c r="A90" s="69" t="s">
        <v>115</v>
      </c>
      <c r="B90" s="12"/>
      <c r="C90" s="12"/>
      <c r="D90" s="12"/>
      <c r="E90" s="13"/>
      <c r="F90" s="58"/>
      <c r="G90" s="63">
        <v>8.0</v>
      </c>
      <c r="H90" s="63" t="s">
        <v>116</v>
      </c>
      <c r="I90" s="81" t="str">
        <f t="shared" si="11"/>
        <v>0</v>
      </c>
      <c r="J90" s="84"/>
      <c r="K90" s="5"/>
      <c r="L90" s="4" t="s">
        <v>38</v>
      </c>
      <c r="M90" s="5"/>
      <c r="N90" s="5"/>
      <c r="O90" s="5"/>
      <c r="P90" s="5"/>
      <c r="Q90" s="5"/>
      <c r="R90" s="5"/>
      <c r="S90" s="5"/>
      <c r="T90" s="5"/>
      <c r="U90" s="5"/>
    </row>
    <row r="91" ht="12.75" customHeight="1">
      <c r="A91" s="73" t="s">
        <v>117</v>
      </c>
      <c r="B91" s="12"/>
      <c r="C91" s="12"/>
      <c r="D91" s="12"/>
      <c r="E91" s="12"/>
      <c r="F91" s="12"/>
      <c r="G91" s="12"/>
      <c r="H91" s="74"/>
      <c r="I91" s="75" t="str">
        <f>SUM(I56:I90)</f>
        <v>0</v>
      </c>
      <c r="J91" s="76" t="s">
        <v>26</v>
      </c>
      <c r="K91" s="5"/>
      <c r="L91" s="4"/>
      <c r="M91" s="5"/>
      <c r="N91" s="5"/>
      <c r="O91" s="5"/>
      <c r="P91" s="5"/>
      <c r="Q91" s="5"/>
      <c r="R91" s="5"/>
      <c r="S91" s="5"/>
      <c r="T91" s="5"/>
      <c r="U91" s="5"/>
    </row>
    <row r="92" ht="12.75" customHeight="1">
      <c r="A92" s="5"/>
      <c r="B92" s="5"/>
      <c r="C92" s="6"/>
      <c r="D92" s="6"/>
      <c r="E92" s="5"/>
      <c r="F92" s="6"/>
      <c r="G92" s="5"/>
      <c r="H92" s="6"/>
      <c r="I92" s="6"/>
      <c r="J92" s="6"/>
      <c r="K92" s="5"/>
      <c r="L92" s="4"/>
      <c r="M92" s="5"/>
      <c r="N92" s="5"/>
      <c r="O92" s="5"/>
      <c r="P92" s="5"/>
      <c r="Q92" s="5"/>
      <c r="R92" s="5"/>
      <c r="S92" s="5"/>
      <c r="T92" s="5"/>
      <c r="U92" s="5"/>
    </row>
    <row r="93" ht="12.75" customHeight="1">
      <c r="A93" s="53" t="s">
        <v>13</v>
      </c>
      <c r="B93" s="12"/>
      <c r="C93" s="12"/>
      <c r="D93" s="12"/>
      <c r="E93" s="12"/>
      <c r="F93" s="12"/>
      <c r="G93" s="12"/>
      <c r="H93" s="12"/>
      <c r="I93" s="12"/>
      <c r="J93" s="13"/>
      <c r="K93" s="5"/>
      <c r="L93" s="4"/>
      <c r="M93" s="5"/>
      <c r="N93" s="5"/>
      <c r="O93" s="5"/>
      <c r="P93" s="5"/>
      <c r="Q93" s="5"/>
      <c r="R93" s="5"/>
      <c r="S93" s="5"/>
      <c r="T93" s="5"/>
      <c r="U93" s="5"/>
    </row>
    <row r="94" ht="12.75" customHeight="1">
      <c r="A94" s="5"/>
      <c r="B94" s="5"/>
      <c r="C94" s="6"/>
      <c r="D94" s="6"/>
      <c r="E94" s="5"/>
      <c r="F94" s="6"/>
      <c r="G94" s="5"/>
      <c r="H94" s="6"/>
      <c r="I94" s="6"/>
      <c r="J94" s="6"/>
      <c r="K94" s="5"/>
      <c r="L94" s="4"/>
      <c r="M94" s="5"/>
      <c r="N94" s="5"/>
      <c r="O94" s="5"/>
      <c r="P94" s="5"/>
      <c r="Q94" s="5"/>
      <c r="R94" s="5"/>
      <c r="S94" s="5"/>
      <c r="T94" s="5"/>
      <c r="U94" s="5"/>
    </row>
    <row r="95" ht="26.25" customHeight="1" outlineLevel="1">
      <c r="A95" s="55" t="s">
        <v>5</v>
      </c>
      <c r="B95" s="13"/>
      <c r="C95" s="37" t="s">
        <v>57</v>
      </c>
      <c r="D95" s="38" t="s">
        <v>32</v>
      </c>
      <c r="E95" s="13"/>
      <c r="F95" s="47" t="s">
        <v>26</v>
      </c>
      <c r="G95" s="38" t="s">
        <v>118</v>
      </c>
      <c r="H95" s="13"/>
      <c r="I95" s="37" t="s">
        <v>27</v>
      </c>
      <c r="J95" s="47" t="s">
        <v>33</v>
      </c>
      <c r="K95" s="5"/>
      <c r="L95" s="4"/>
      <c r="M95" s="5"/>
      <c r="N95" s="5"/>
      <c r="O95" s="5"/>
      <c r="P95" s="5"/>
      <c r="Q95" s="5"/>
      <c r="R95" s="5"/>
      <c r="S95" s="5"/>
      <c r="T95" s="5"/>
      <c r="U95" s="5"/>
    </row>
    <row r="96" ht="52.5" customHeight="1" outlineLevel="1">
      <c r="A96" s="69" t="s">
        <v>119</v>
      </c>
      <c r="B96" s="13"/>
      <c r="C96" s="58"/>
      <c r="D96" s="63">
        <v>15.0</v>
      </c>
      <c r="E96" s="63" t="s">
        <v>105</v>
      </c>
      <c r="F96" s="81" t="str">
        <f t="shared" ref="F96:F105" si="12">D96*C96</f>
        <v>0</v>
      </c>
      <c r="G96" s="63">
        <v>15.0</v>
      </c>
      <c r="H96" s="63" t="s">
        <v>86</v>
      </c>
      <c r="I96" s="81" t="str">
        <f t="shared" ref="I96:I99" si="13">IF(F96&gt;G96,G96,F96)</f>
        <v>0</v>
      </c>
      <c r="J96" s="84"/>
      <c r="K96" s="5"/>
      <c r="L96" s="4" t="s">
        <v>120</v>
      </c>
      <c r="M96" s="5"/>
      <c r="N96" s="5"/>
      <c r="O96" s="5"/>
      <c r="P96" s="5"/>
      <c r="Q96" s="5"/>
      <c r="R96" s="5"/>
      <c r="S96" s="5"/>
      <c r="T96" s="5"/>
      <c r="U96" s="5"/>
    </row>
    <row r="97" ht="26.25" customHeight="1" outlineLevel="1">
      <c r="A97" s="69" t="s">
        <v>121</v>
      </c>
      <c r="B97" s="13"/>
      <c r="C97" s="58"/>
      <c r="D97" s="63">
        <v>15.0</v>
      </c>
      <c r="E97" s="63" t="s">
        <v>105</v>
      </c>
      <c r="F97" s="81" t="str">
        <f t="shared" si="12"/>
        <v>0</v>
      </c>
      <c r="G97" s="63">
        <v>15.0</v>
      </c>
      <c r="H97" s="63" t="s">
        <v>86</v>
      </c>
      <c r="I97" s="81" t="str">
        <f t="shared" si="13"/>
        <v>0</v>
      </c>
      <c r="J97" s="84"/>
      <c r="K97" s="5"/>
      <c r="L97" s="4" t="s">
        <v>38</v>
      </c>
      <c r="M97" s="5"/>
      <c r="N97" s="5"/>
      <c r="O97" s="5"/>
      <c r="P97" s="5"/>
      <c r="Q97" s="5"/>
      <c r="R97" s="5"/>
      <c r="S97" s="5"/>
      <c r="T97" s="5"/>
      <c r="U97" s="5"/>
    </row>
    <row r="98" ht="26.25" customHeight="1" outlineLevel="1">
      <c r="A98" s="69" t="s">
        <v>122</v>
      </c>
      <c r="B98" s="13"/>
      <c r="C98" s="58"/>
      <c r="D98" s="63">
        <v>10.0</v>
      </c>
      <c r="E98" s="63" t="s">
        <v>105</v>
      </c>
      <c r="F98" s="81" t="str">
        <f t="shared" si="12"/>
        <v>0</v>
      </c>
      <c r="G98" s="63">
        <v>10.0</v>
      </c>
      <c r="H98" s="63" t="s">
        <v>86</v>
      </c>
      <c r="I98" s="81" t="str">
        <f t="shared" si="13"/>
        <v>0</v>
      </c>
      <c r="J98" s="84"/>
      <c r="K98" s="5"/>
      <c r="L98" s="4" t="s">
        <v>38</v>
      </c>
      <c r="M98" s="5"/>
      <c r="N98" s="5"/>
      <c r="O98" s="5"/>
      <c r="P98" s="5"/>
      <c r="Q98" s="5"/>
      <c r="R98" s="5"/>
      <c r="S98" s="5"/>
      <c r="T98" s="5"/>
      <c r="U98" s="5"/>
    </row>
    <row r="99" ht="39.0" customHeight="1" outlineLevel="1">
      <c r="A99" s="69" t="s">
        <v>123</v>
      </c>
      <c r="B99" s="13"/>
      <c r="C99" s="58"/>
      <c r="D99" s="63">
        <v>15.0</v>
      </c>
      <c r="E99" s="63" t="s">
        <v>124</v>
      </c>
      <c r="F99" s="81" t="str">
        <f t="shared" si="12"/>
        <v>0</v>
      </c>
      <c r="G99" s="63">
        <v>15.0</v>
      </c>
      <c r="H99" s="63" t="s">
        <v>86</v>
      </c>
      <c r="I99" s="81" t="str">
        <f t="shared" si="13"/>
        <v>0</v>
      </c>
      <c r="J99" s="84"/>
      <c r="K99" s="5"/>
      <c r="L99" s="4" t="s">
        <v>125</v>
      </c>
      <c r="M99" s="5"/>
      <c r="N99" s="5"/>
      <c r="O99" s="5"/>
      <c r="P99" s="5"/>
      <c r="Q99" s="5"/>
      <c r="R99" s="5"/>
      <c r="S99" s="5"/>
      <c r="T99" s="5"/>
      <c r="U99" s="5"/>
    </row>
    <row r="100" ht="26.25" customHeight="1" outlineLevel="1">
      <c r="A100" s="69" t="s">
        <v>126</v>
      </c>
      <c r="B100" s="13"/>
      <c r="C100" s="58"/>
      <c r="D100" s="63">
        <v>15.0</v>
      </c>
      <c r="E100" s="63" t="s">
        <v>124</v>
      </c>
      <c r="F100" s="81" t="str">
        <f t="shared" si="12"/>
        <v>0</v>
      </c>
      <c r="G100" s="58"/>
      <c r="H100" s="63" t="s">
        <v>127</v>
      </c>
      <c r="I100" s="81" t="str">
        <f t="shared" ref="I100:I101" si="14">F100</f>
        <v>0</v>
      </c>
      <c r="J100" s="84"/>
      <c r="K100" s="5"/>
      <c r="L100" s="4" t="s">
        <v>38</v>
      </c>
      <c r="M100" s="5"/>
      <c r="N100" s="5"/>
      <c r="O100" s="5"/>
      <c r="P100" s="5"/>
      <c r="Q100" s="5"/>
      <c r="R100" s="5"/>
      <c r="S100" s="5"/>
      <c r="T100" s="5"/>
      <c r="U100" s="5"/>
    </row>
    <row r="101" ht="26.25" customHeight="1" outlineLevel="1">
      <c r="A101" s="69" t="s">
        <v>128</v>
      </c>
      <c r="B101" s="13"/>
      <c r="C101" s="58"/>
      <c r="D101" s="63">
        <v>10.0</v>
      </c>
      <c r="E101" s="63" t="s">
        <v>124</v>
      </c>
      <c r="F101" s="81" t="str">
        <f t="shared" si="12"/>
        <v>0</v>
      </c>
      <c r="G101" s="58"/>
      <c r="H101" s="63" t="s">
        <v>127</v>
      </c>
      <c r="I101" s="81" t="str">
        <f t="shared" si="14"/>
        <v>0</v>
      </c>
      <c r="J101" s="84"/>
      <c r="K101" s="5"/>
      <c r="L101" s="4" t="s">
        <v>38</v>
      </c>
      <c r="M101" s="5"/>
      <c r="N101" s="5"/>
      <c r="O101" s="5"/>
      <c r="P101" s="5"/>
      <c r="Q101" s="5"/>
      <c r="R101" s="5"/>
      <c r="S101" s="5"/>
      <c r="T101" s="5"/>
      <c r="U101" s="5"/>
    </row>
    <row r="102" ht="26.25" customHeight="1" outlineLevel="1">
      <c r="A102" s="69" t="s">
        <v>129</v>
      </c>
      <c r="B102" s="13"/>
      <c r="C102" s="58"/>
      <c r="D102" s="63">
        <v>10.0</v>
      </c>
      <c r="E102" s="63" t="s">
        <v>124</v>
      </c>
      <c r="F102" s="81" t="str">
        <f t="shared" si="12"/>
        <v>0</v>
      </c>
      <c r="G102" s="63">
        <v>10.0</v>
      </c>
      <c r="H102" s="63" t="s">
        <v>86</v>
      </c>
      <c r="I102" s="81" t="str">
        <f t="shared" ref="I102:I105" si="15">IF(F102&gt;G102,G102,F102)</f>
        <v>0</v>
      </c>
      <c r="J102" s="84"/>
      <c r="K102" s="5"/>
      <c r="L102" s="4" t="s">
        <v>38</v>
      </c>
      <c r="M102" s="5"/>
      <c r="N102" s="5"/>
      <c r="O102" s="5"/>
      <c r="P102" s="5"/>
      <c r="Q102" s="5"/>
      <c r="R102" s="5"/>
      <c r="S102" s="5"/>
      <c r="T102" s="5"/>
      <c r="U102" s="5"/>
    </row>
    <row r="103" ht="12.75" customHeight="1" outlineLevel="1">
      <c r="A103" s="69" t="s">
        <v>130</v>
      </c>
      <c r="B103" s="13"/>
      <c r="C103" s="58"/>
      <c r="D103" s="63">
        <v>2.0</v>
      </c>
      <c r="E103" s="63" t="s">
        <v>131</v>
      </c>
      <c r="F103" s="81" t="str">
        <f t="shared" si="12"/>
        <v>0</v>
      </c>
      <c r="G103" s="63">
        <v>10.0</v>
      </c>
      <c r="H103" s="63" t="s">
        <v>86</v>
      </c>
      <c r="I103" s="81" t="str">
        <f t="shared" si="15"/>
        <v>0</v>
      </c>
      <c r="J103" s="84"/>
      <c r="K103" s="5"/>
      <c r="L103" s="4"/>
      <c r="M103" s="5"/>
      <c r="N103" s="5"/>
      <c r="O103" s="5"/>
      <c r="P103" s="5"/>
      <c r="Q103" s="5"/>
      <c r="R103" s="5"/>
      <c r="S103" s="5"/>
      <c r="T103" s="5"/>
      <c r="U103" s="5"/>
    </row>
    <row r="104" ht="39.0" customHeight="1" outlineLevel="1">
      <c r="A104" s="69" t="s">
        <v>132</v>
      </c>
      <c r="B104" s="13"/>
      <c r="C104" s="58"/>
      <c r="D104" s="63">
        <v>3.0</v>
      </c>
      <c r="E104" s="63" t="s">
        <v>133</v>
      </c>
      <c r="F104" s="81" t="str">
        <f t="shared" si="12"/>
        <v>0</v>
      </c>
      <c r="G104" s="63">
        <v>15.0</v>
      </c>
      <c r="H104" s="63" t="s">
        <v>86</v>
      </c>
      <c r="I104" s="81" t="str">
        <f t="shared" si="15"/>
        <v>0</v>
      </c>
      <c r="J104" s="84"/>
      <c r="K104" s="5"/>
      <c r="L104" s="4" t="s">
        <v>125</v>
      </c>
      <c r="M104" s="5"/>
      <c r="N104" s="5"/>
      <c r="O104" s="5"/>
      <c r="P104" s="5"/>
      <c r="Q104" s="5"/>
      <c r="R104" s="5"/>
      <c r="S104" s="5"/>
      <c r="T104" s="5"/>
      <c r="U104" s="5"/>
    </row>
    <row r="105" ht="26.25" customHeight="1" outlineLevel="1">
      <c r="A105" s="69" t="s">
        <v>134</v>
      </c>
      <c r="B105" s="13"/>
      <c r="C105" s="58"/>
      <c r="D105" s="63">
        <v>2.0</v>
      </c>
      <c r="E105" s="63" t="s">
        <v>135</v>
      </c>
      <c r="F105" s="81" t="str">
        <f t="shared" si="12"/>
        <v>0</v>
      </c>
      <c r="G105" s="63">
        <v>10.0</v>
      </c>
      <c r="H105" s="63" t="s">
        <v>86</v>
      </c>
      <c r="I105" s="81" t="str">
        <f t="shared" si="15"/>
        <v>0</v>
      </c>
      <c r="J105" s="84"/>
      <c r="K105" s="5"/>
      <c r="L105" s="4" t="s">
        <v>38</v>
      </c>
      <c r="M105" s="5"/>
      <c r="N105" s="5"/>
      <c r="O105" s="5"/>
      <c r="P105" s="5"/>
      <c r="Q105" s="5"/>
      <c r="R105" s="5"/>
      <c r="S105" s="5"/>
      <c r="T105" s="5"/>
      <c r="U105" s="5"/>
    </row>
    <row r="106" ht="26.25" customHeight="1">
      <c r="A106" s="73" t="s">
        <v>136</v>
      </c>
      <c r="B106" s="12"/>
      <c r="C106" s="12"/>
      <c r="D106" s="12"/>
      <c r="E106" s="74"/>
      <c r="F106" s="75" t="str">
        <f>SUM(F96:F105)</f>
        <v>0</v>
      </c>
      <c r="G106" s="90" t="s">
        <v>26</v>
      </c>
      <c r="H106" s="74"/>
      <c r="I106" s="75" t="str">
        <f>SUM(I96:I105)</f>
        <v>0</v>
      </c>
      <c r="J106" s="76" t="s">
        <v>27</v>
      </c>
      <c r="K106" s="5"/>
      <c r="L106" s="4"/>
      <c r="M106" s="5"/>
      <c r="N106" s="5"/>
      <c r="O106" s="5"/>
      <c r="P106" s="5"/>
      <c r="Q106" s="5"/>
      <c r="R106" s="5"/>
      <c r="S106" s="5"/>
      <c r="T106" s="5"/>
      <c r="U106" s="5"/>
    </row>
    <row r="107" ht="13.5" customHeight="1">
      <c r="A107" s="5"/>
      <c r="B107" s="5"/>
      <c r="C107" s="6"/>
      <c r="D107" s="6"/>
      <c r="E107" s="5"/>
      <c r="F107" s="6"/>
      <c r="G107" s="5"/>
      <c r="H107" s="6"/>
      <c r="I107" s="6"/>
      <c r="J107" s="6"/>
      <c r="K107" s="5"/>
      <c r="L107" s="4"/>
      <c r="M107" s="5"/>
      <c r="N107" s="5"/>
      <c r="O107" s="5"/>
      <c r="P107" s="5"/>
      <c r="Q107" s="5"/>
      <c r="R107" s="5"/>
      <c r="S107" s="5"/>
      <c r="T107" s="5"/>
      <c r="U107" s="5"/>
    </row>
    <row r="108" ht="13.5" customHeight="1">
      <c r="A108" s="91" t="s">
        <v>14</v>
      </c>
      <c r="B108" s="92"/>
      <c r="C108" s="92"/>
      <c r="D108" s="92"/>
      <c r="E108" s="92"/>
      <c r="F108" s="92"/>
      <c r="G108" s="92"/>
      <c r="H108" s="92"/>
      <c r="I108" s="92"/>
      <c r="J108" s="93"/>
      <c r="K108" s="5"/>
      <c r="L108" s="4"/>
      <c r="M108" s="5"/>
      <c r="N108" s="5"/>
      <c r="O108" s="5"/>
      <c r="P108" s="5"/>
      <c r="Q108" s="5"/>
      <c r="R108" s="5"/>
      <c r="S108" s="5"/>
      <c r="T108" s="5"/>
      <c r="U108" s="5"/>
    </row>
    <row r="109" ht="12.75" customHeight="1" outlineLevel="1">
      <c r="A109" s="26"/>
      <c r="B109" s="26"/>
      <c r="C109" s="35"/>
      <c r="D109" s="6"/>
      <c r="E109" s="5"/>
      <c r="F109" s="6"/>
      <c r="G109" s="5"/>
      <c r="H109" s="6"/>
      <c r="I109" s="6"/>
      <c r="J109" s="6"/>
      <c r="K109" s="5"/>
      <c r="L109" s="4"/>
      <c r="M109" s="5"/>
      <c r="N109" s="5"/>
      <c r="O109" s="5"/>
      <c r="P109" s="5"/>
      <c r="Q109" s="5"/>
      <c r="R109" s="5"/>
      <c r="S109" s="5"/>
      <c r="T109" s="5"/>
      <c r="U109" s="5"/>
    </row>
    <row r="110" ht="12.75" customHeight="1" outlineLevel="1">
      <c r="A110" s="94" t="s">
        <v>5</v>
      </c>
      <c r="B110" s="12"/>
      <c r="C110" s="12"/>
      <c r="D110" s="12"/>
      <c r="E110" s="12"/>
      <c r="F110" s="13"/>
      <c r="G110" s="95" t="s">
        <v>32</v>
      </c>
      <c r="H110" s="13"/>
      <c r="I110" s="37" t="s">
        <v>26</v>
      </c>
      <c r="J110" s="47" t="s">
        <v>33</v>
      </c>
      <c r="K110" s="5"/>
      <c r="L110" s="4"/>
      <c r="M110" s="4"/>
      <c r="N110" s="96"/>
      <c r="O110" s="5"/>
      <c r="P110" s="5"/>
      <c r="Q110" s="5"/>
      <c r="R110" s="5"/>
      <c r="S110" s="5"/>
      <c r="T110" s="5"/>
      <c r="U110" s="5"/>
    </row>
    <row r="111" ht="26.25" customHeight="1" outlineLevel="1">
      <c r="A111" s="69" t="s">
        <v>137</v>
      </c>
      <c r="B111" s="12"/>
      <c r="C111" s="12"/>
      <c r="D111" s="12"/>
      <c r="E111" s="12"/>
      <c r="F111" s="13"/>
      <c r="G111" s="58"/>
      <c r="H111" s="63" t="s">
        <v>105</v>
      </c>
      <c r="I111" s="97"/>
      <c r="J111" s="97"/>
      <c r="K111" s="5"/>
      <c r="L111" s="4" t="s">
        <v>38</v>
      </c>
      <c r="M111" s="4"/>
      <c r="N111" s="96"/>
      <c r="O111" s="5"/>
      <c r="P111" s="5"/>
      <c r="Q111" s="5"/>
      <c r="R111" s="5"/>
      <c r="S111" s="5"/>
      <c r="T111" s="5"/>
      <c r="U111" s="5"/>
    </row>
    <row r="112" ht="12.75" customHeight="1" outlineLevel="1">
      <c r="A112" s="69" t="s">
        <v>138</v>
      </c>
      <c r="B112" s="12"/>
      <c r="C112" s="12"/>
      <c r="D112" s="12"/>
      <c r="E112" s="12"/>
      <c r="F112" s="13"/>
      <c r="G112" s="58"/>
      <c r="H112" s="63" t="s">
        <v>105</v>
      </c>
      <c r="I112" s="97"/>
      <c r="J112" s="97"/>
      <c r="K112" s="5"/>
      <c r="L112" s="4"/>
      <c r="M112" s="5"/>
      <c r="N112" s="5"/>
      <c r="O112" s="5"/>
      <c r="P112" s="5"/>
      <c r="Q112" s="5"/>
      <c r="R112" s="5"/>
      <c r="S112" s="5"/>
      <c r="T112" s="5"/>
      <c r="U112" s="5"/>
    </row>
    <row r="113" ht="27.0" customHeight="1" outlineLevel="1">
      <c r="A113" s="69" t="s">
        <v>139</v>
      </c>
      <c r="B113" s="12"/>
      <c r="C113" s="12"/>
      <c r="D113" s="12"/>
      <c r="E113" s="12"/>
      <c r="F113" s="13"/>
      <c r="G113" s="58"/>
      <c r="H113" s="63" t="s">
        <v>105</v>
      </c>
      <c r="I113" s="97"/>
      <c r="J113" s="97"/>
      <c r="K113" s="5"/>
      <c r="L113" s="4" t="s">
        <v>38</v>
      </c>
      <c r="M113" s="5"/>
      <c r="N113" s="5"/>
      <c r="O113" s="5"/>
      <c r="P113" s="5"/>
      <c r="Q113" s="5"/>
      <c r="R113" s="5"/>
      <c r="S113" s="5"/>
      <c r="T113" s="5"/>
      <c r="U113" s="5"/>
    </row>
    <row r="114" ht="13.5" customHeight="1">
      <c r="A114" s="98" t="s">
        <v>140</v>
      </c>
      <c r="B114" s="99"/>
      <c r="C114" s="100"/>
      <c r="D114" s="100"/>
      <c r="E114" s="101"/>
      <c r="F114" s="102"/>
      <c r="G114" s="92"/>
      <c r="H114" s="93"/>
      <c r="I114" s="103" t="str">
        <f>SUM(I111:I113)</f>
        <v>0</v>
      </c>
      <c r="J114" s="104" t="s">
        <v>26</v>
      </c>
      <c r="K114" s="5"/>
      <c r="L114" s="4"/>
      <c r="M114" s="5"/>
      <c r="N114" s="5"/>
      <c r="O114" s="5"/>
      <c r="P114" s="5"/>
      <c r="Q114" s="5"/>
      <c r="R114" s="5"/>
      <c r="S114" s="5"/>
      <c r="T114" s="5"/>
      <c r="U114" s="5"/>
    </row>
    <row r="115" ht="13.5" customHeight="1">
      <c r="A115" s="105"/>
      <c r="B115" s="105"/>
      <c r="C115" s="96"/>
      <c r="D115" s="96"/>
      <c r="E115" s="105"/>
      <c r="F115" s="96"/>
      <c r="G115" s="105"/>
      <c r="H115" s="6"/>
      <c r="I115" s="6"/>
      <c r="J115" s="6"/>
      <c r="K115" s="5"/>
      <c r="L115" s="4"/>
      <c r="M115" s="5"/>
      <c r="N115" s="5"/>
      <c r="O115" s="5"/>
      <c r="P115" s="5"/>
      <c r="Q115" s="5"/>
      <c r="R115" s="5"/>
      <c r="S115" s="5"/>
      <c r="T115" s="5"/>
      <c r="U115" s="5"/>
    </row>
    <row r="116" ht="13.5" customHeight="1">
      <c r="A116" s="91" t="s">
        <v>15</v>
      </c>
      <c r="B116" s="92"/>
      <c r="C116" s="92"/>
      <c r="D116" s="92"/>
      <c r="E116" s="92"/>
      <c r="F116" s="92"/>
      <c r="G116" s="92"/>
      <c r="H116" s="92"/>
      <c r="I116" s="92"/>
      <c r="J116" s="93"/>
      <c r="K116" s="5"/>
      <c r="L116" s="4"/>
      <c r="M116" s="5"/>
      <c r="N116" s="5"/>
      <c r="O116" s="5"/>
      <c r="P116" s="5"/>
      <c r="Q116" s="5"/>
      <c r="R116" s="5"/>
      <c r="S116" s="5"/>
      <c r="T116" s="5"/>
      <c r="U116" s="5"/>
    </row>
    <row r="117" ht="12.75" customHeight="1" outlineLevel="1">
      <c r="A117" s="5"/>
      <c r="B117" s="5"/>
      <c r="C117" s="6"/>
      <c r="D117" s="6"/>
      <c r="E117" s="5"/>
      <c r="F117" s="6"/>
      <c r="G117" s="5"/>
      <c r="H117" s="6"/>
      <c r="I117" s="6"/>
      <c r="J117" s="6"/>
      <c r="K117" s="5"/>
      <c r="L117" s="4"/>
      <c r="M117" s="5"/>
      <c r="N117" s="5"/>
      <c r="O117" s="5"/>
      <c r="P117" s="5"/>
      <c r="Q117" s="5"/>
      <c r="R117" s="5"/>
      <c r="S117" s="5"/>
      <c r="T117" s="5"/>
      <c r="U117" s="5"/>
    </row>
    <row r="118" ht="26.25" customHeight="1" outlineLevel="1">
      <c r="A118" s="94" t="s">
        <v>5</v>
      </c>
      <c r="B118" s="74"/>
      <c r="C118" s="106" t="s">
        <v>57</v>
      </c>
      <c r="D118" s="95" t="s">
        <v>32</v>
      </c>
      <c r="E118" s="13"/>
      <c r="F118" s="47" t="s">
        <v>26</v>
      </c>
      <c r="G118" s="107" t="s">
        <v>118</v>
      </c>
      <c r="H118" s="108"/>
      <c r="I118" s="37" t="s">
        <v>27</v>
      </c>
      <c r="J118" s="47" t="s">
        <v>33</v>
      </c>
      <c r="K118" s="5"/>
      <c r="L118" s="4"/>
      <c r="M118" s="5"/>
      <c r="N118" s="5"/>
      <c r="O118" s="5"/>
      <c r="P118" s="5"/>
      <c r="Q118" s="5"/>
      <c r="R118" s="5"/>
      <c r="S118" s="5"/>
      <c r="T118" s="5"/>
      <c r="U118" s="5"/>
    </row>
    <row r="119" ht="12.75" customHeight="1" outlineLevel="1">
      <c r="A119" s="69" t="s">
        <v>141</v>
      </c>
      <c r="B119" s="13"/>
      <c r="C119" s="58"/>
      <c r="D119" s="63">
        <v>10.0</v>
      </c>
      <c r="E119" s="63" t="s">
        <v>105</v>
      </c>
      <c r="F119" s="81" t="str">
        <f t="shared" ref="F119:F136" si="16">D119*C119</f>
        <v>0</v>
      </c>
      <c r="G119" s="85" t="s">
        <v>127</v>
      </c>
      <c r="H119" s="13"/>
      <c r="I119" s="81" t="str">
        <f t="shared" ref="I119:I123" si="17">F119</f>
        <v>0</v>
      </c>
      <c r="J119" s="84"/>
      <c r="K119" s="5"/>
      <c r="L119" s="4"/>
      <c r="M119" s="5"/>
      <c r="N119" s="5"/>
      <c r="O119" s="5"/>
      <c r="P119" s="5"/>
      <c r="Q119" s="5"/>
      <c r="R119" s="5"/>
      <c r="S119" s="5"/>
      <c r="T119" s="5"/>
      <c r="U119" s="5"/>
    </row>
    <row r="120" ht="26.25" customHeight="1" outlineLevel="1">
      <c r="A120" s="69" t="s">
        <v>142</v>
      </c>
      <c r="B120" s="13"/>
      <c r="C120" s="58"/>
      <c r="D120" s="63">
        <v>10.0</v>
      </c>
      <c r="E120" s="63" t="s">
        <v>105</v>
      </c>
      <c r="F120" s="81" t="str">
        <f t="shared" si="16"/>
        <v>0</v>
      </c>
      <c r="G120" s="85" t="s">
        <v>127</v>
      </c>
      <c r="H120" s="13"/>
      <c r="I120" s="81" t="str">
        <f t="shared" si="17"/>
        <v>0</v>
      </c>
      <c r="J120" s="84"/>
      <c r="K120" s="5"/>
      <c r="L120" s="4" t="s">
        <v>38</v>
      </c>
      <c r="M120" s="5"/>
      <c r="N120" s="5"/>
      <c r="O120" s="5"/>
      <c r="P120" s="5"/>
      <c r="Q120" s="5"/>
      <c r="R120" s="5"/>
      <c r="S120" s="5"/>
      <c r="T120" s="5"/>
      <c r="U120" s="5"/>
    </row>
    <row r="121" ht="12.75" customHeight="1" outlineLevel="1">
      <c r="A121" s="69" t="s">
        <v>143</v>
      </c>
      <c r="B121" s="13"/>
      <c r="C121" s="58"/>
      <c r="D121" s="63">
        <v>10.0</v>
      </c>
      <c r="E121" s="63" t="s">
        <v>105</v>
      </c>
      <c r="F121" s="81" t="str">
        <f t="shared" si="16"/>
        <v>0</v>
      </c>
      <c r="G121" s="85" t="s">
        <v>127</v>
      </c>
      <c r="H121" s="13"/>
      <c r="I121" s="81" t="str">
        <f t="shared" si="17"/>
        <v>0</v>
      </c>
      <c r="J121" s="84"/>
      <c r="K121" s="5"/>
      <c r="L121" s="4"/>
      <c r="M121" s="5"/>
      <c r="N121" s="5"/>
      <c r="O121" s="5"/>
      <c r="P121" s="5"/>
      <c r="Q121" s="5"/>
      <c r="R121" s="5"/>
      <c r="S121" s="5"/>
      <c r="T121" s="5"/>
      <c r="U121" s="5"/>
    </row>
    <row r="122" ht="12.75" customHeight="1" outlineLevel="1">
      <c r="A122" s="69" t="s">
        <v>144</v>
      </c>
      <c r="B122" s="13"/>
      <c r="C122" s="58"/>
      <c r="D122" s="63">
        <v>10.0</v>
      </c>
      <c r="E122" s="63" t="s">
        <v>105</v>
      </c>
      <c r="F122" s="81" t="str">
        <f t="shared" si="16"/>
        <v>0</v>
      </c>
      <c r="G122" s="85" t="s">
        <v>127</v>
      </c>
      <c r="H122" s="13"/>
      <c r="I122" s="81" t="str">
        <f t="shared" si="17"/>
        <v>0</v>
      </c>
      <c r="J122" s="84"/>
      <c r="K122" s="5"/>
      <c r="L122" s="4"/>
      <c r="M122" s="5"/>
      <c r="N122" s="5"/>
      <c r="O122" s="5"/>
      <c r="P122" s="5"/>
      <c r="Q122" s="5"/>
      <c r="R122" s="5"/>
      <c r="S122" s="5"/>
      <c r="T122" s="5"/>
      <c r="U122" s="5"/>
    </row>
    <row r="123" ht="12.75" customHeight="1" outlineLevel="1">
      <c r="A123" s="69" t="s">
        <v>145</v>
      </c>
      <c r="B123" s="13"/>
      <c r="C123" s="58"/>
      <c r="D123" s="63">
        <v>5.0</v>
      </c>
      <c r="E123" s="63" t="s">
        <v>105</v>
      </c>
      <c r="F123" s="81" t="str">
        <f t="shared" si="16"/>
        <v>0</v>
      </c>
      <c r="G123" s="85" t="s">
        <v>127</v>
      </c>
      <c r="H123" s="13"/>
      <c r="I123" s="81" t="str">
        <f t="shared" si="17"/>
        <v>0</v>
      </c>
      <c r="J123" s="84"/>
      <c r="K123" s="5"/>
      <c r="L123" s="4"/>
      <c r="M123" s="5"/>
      <c r="N123" s="5"/>
      <c r="O123" s="5"/>
      <c r="P123" s="5"/>
      <c r="Q123" s="5"/>
      <c r="R123" s="5"/>
      <c r="S123" s="5"/>
      <c r="T123" s="5"/>
      <c r="U123" s="5"/>
    </row>
    <row r="124" ht="12.75" customHeight="1" outlineLevel="1">
      <c r="A124" s="69" t="s">
        <v>232</v>
      </c>
      <c r="B124" s="13"/>
      <c r="C124" s="58"/>
      <c r="D124" s="63">
        <v>20.0</v>
      </c>
      <c r="E124" s="63" t="s">
        <v>147</v>
      </c>
      <c r="F124" s="81" t="str">
        <f t="shared" si="16"/>
        <v>0</v>
      </c>
      <c r="G124" s="63">
        <v>20.0</v>
      </c>
      <c r="H124" s="63" t="s">
        <v>86</v>
      </c>
      <c r="I124" s="81" t="str">
        <f t="shared" ref="I124:I130" si="18">IF(F124&gt;G124,G124,F124)</f>
        <v>0</v>
      </c>
      <c r="J124" s="84"/>
      <c r="K124" s="5"/>
      <c r="L124" s="4"/>
      <c r="M124" s="5"/>
      <c r="N124" s="5"/>
      <c r="O124" s="5"/>
      <c r="P124" s="5"/>
      <c r="Q124" s="5"/>
      <c r="R124" s="5"/>
      <c r="S124" s="5"/>
      <c r="T124" s="5"/>
      <c r="U124" s="5"/>
    </row>
    <row r="125" ht="26.25" customHeight="1" outlineLevel="1">
      <c r="A125" s="69" t="s">
        <v>148</v>
      </c>
      <c r="B125" s="13"/>
      <c r="C125" s="58"/>
      <c r="D125" s="63">
        <v>10.0</v>
      </c>
      <c r="E125" s="63" t="s">
        <v>149</v>
      </c>
      <c r="F125" s="81" t="str">
        <f t="shared" si="16"/>
        <v>0</v>
      </c>
      <c r="G125" s="63">
        <v>10.0</v>
      </c>
      <c r="H125" s="63" t="s">
        <v>86</v>
      </c>
      <c r="I125" s="81" t="str">
        <f t="shared" si="18"/>
        <v>0</v>
      </c>
      <c r="J125" s="84"/>
      <c r="K125" s="5"/>
      <c r="L125" s="4" t="s">
        <v>38</v>
      </c>
      <c r="M125" s="5"/>
      <c r="N125" s="5"/>
      <c r="O125" s="5"/>
      <c r="P125" s="5"/>
      <c r="Q125" s="5"/>
      <c r="R125" s="5"/>
      <c r="S125" s="5"/>
      <c r="T125" s="5"/>
      <c r="U125" s="5"/>
    </row>
    <row r="126" ht="12.75" customHeight="1" outlineLevel="1">
      <c r="A126" s="69" t="s">
        <v>150</v>
      </c>
      <c r="B126" s="13"/>
      <c r="C126" s="58"/>
      <c r="D126" s="63">
        <v>10.0</v>
      </c>
      <c r="E126" s="63" t="s">
        <v>151</v>
      </c>
      <c r="F126" s="81" t="str">
        <f t="shared" si="16"/>
        <v>0</v>
      </c>
      <c r="G126" s="63">
        <v>10.0</v>
      </c>
      <c r="H126" s="63" t="s">
        <v>86</v>
      </c>
      <c r="I126" s="81" t="str">
        <f t="shared" si="18"/>
        <v>0</v>
      </c>
      <c r="J126" s="84"/>
      <c r="K126" s="5"/>
      <c r="L126" s="4"/>
      <c r="M126" s="5"/>
      <c r="N126" s="5"/>
      <c r="O126" s="5"/>
      <c r="P126" s="5"/>
      <c r="Q126" s="5"/>
      <c r="R126" s="5"/>
      <c r="S126" s="5"/>
      <c r="T126" s="5"/>
      <c r="U126" s="5"/>
    </row>
    <row r="127" ht="12.75" customHeight="1" outlineLevel="1">
      <c r="A127" s="69" t="s">
        <v>152</v>
      </c>
      <c r="B127" s="13"/>
      <c r="C127" s="58"/>
      <c r="D127" s="63">
        <v>10.0</v>
      </c>
      <c r="E127" s="63" t="s">
        <v>86</v>
      </c>
      <c r="F127" s="81" t="str">
        <f t="shared" si="16"/>
        <v>0</v>
      </c>
      <c r="G127" s="63">
        <v>10.0</v>
      </c>
      <c r="H127" s="63" t="s">
        <v>86</v>
      </c>
      <c r="I127" s="81" t="str">
        <f t="shared" si="18"/>
        <v>0</v>
      </c>
      <c r="J127" s="84"/>
      <c r="K127" s="5"/>
      <c r="L127" s="4"/>
      <c r="M127" s="5"/>
      <c r="N127" s="5"/>
      <c r="O127" s="5"/>
      <c r="P127" s="5"/>
      <c r="Q127" s="5"/>
      <c r="R127" s="5"/>
      <c r="S127" s="5"/>
      <c r="T127" s="5"/>
      <c r="U127" s="5"/>
    </row>
    <row r="128" ht="12.75" customHeight="1" outlineLevel="1">
      <c r="A128" s="69" t="s">
        <v>153</v>
      </c>
      <c r="B128" s="13"/>
      <c r="C128" s="58"/>
      <c r="D128" s="63">
        <v>3.0</v>
      </c>
      <c r="E128" s="63" t="s">
        <v>154</v>
      </c>
      <c r="F128" s="81" t="str">
        <f t="shared" si="16"/>
        <v>0</v>
      </c>
      <c r="G128" s="63">
        <v>9.0</v>
      </c>
      <c r="H128" s="63" t="s">
        <v>86</v>
      </c>
      <c r="I128" s="81" t="str">
        <f t="shared" si="18"/>
        <v>0</v>
      </c>
      <c r="J128" s="84"/>
      <c r="K128" s="5"/>
      <c r="L128" s="4"/>
      <c r="M128" s="5"/>
      <c r="N128" s="5"/>
      <c r="O128" s="5"/>
      <c r="P128" s="5"/>
      <c r="Q128" s="5"/>
      <c r="R128" s="5"/>
      <c r="S128" s="5"/>
      <c r="T128" s="5"/>
      <c r="U128" s="5"/>
    </row>
    <row r="129" ht="12.75" customHeight="1" outlineLevel="1">
      <c r="A129" s="69" t="s">
        <v>155</v>
      </c>
      <c r="B129" s="13"/>
      <c r="C129" s="58"/>
      <c r="D129" s="63">
        <v>2.0</v>
      </c>
      <c r="E129" s="63" t="s">
        <v>105</v>
      </c>
      <c r="F129" s="81" t="str">
        <f t="shared" si="16"/>
        <v>0</v>
      </c>
      <c r="G129" s="85" t="s">
        <v>127</v>
      </c>
      <c r="H129" s="13"/>
      <c r="I129" s="81" t="str">
        <f t="shared" si="18"/>
        <v>0</v>
      </c>
      <c r="J129" s="84"/>
      <c r="K129" s="5"/>
      <c r="L129" s="4"/>
      <c r="M129" s="5"/>
      <c r="N129" s="5"/>
      <c r="O129" s="5"/>
      <c r="P129" s="5"/>
      <c r="Q129" s="5"/>
      <c r="R129" s="5"/>
      <c r="S129" s="5"/>
      <c r="T129" s="5"/>
      <c r="U129" s="5"/>
    </row>
    <row r="130" ht="12.75" customHeight="1" outlineLevel="1">
      <c r="A130" s="69" t="s">
        <v>156</v>
      </c>
      <c r="B130" s="13"/>
      <c r="C130" s="58"/>
      <c r="D130" s="63">
        <v>2.0</v>
      </c>
      <c r="E130" s="63" t="s">
        <v>59</v>
      </c>
      <c r="F130" s="81" t="str">
        <f t="shared" si="16"/>
        <v>0</v>
      </c>
      <c r="G130" s="63">
        <v>10.0</v>
      </c>
      <c r="H130" s="63" t="s">
        <v>86</v>
      </c>
      <c r="I130" s="81" t="str">
        <f t="shared" si="18"/>
        <v>0</v>
      </c>
      <c r="J130" s="84"/>
      <c r="K130" s="5"/>
      <c r="L130" s="4"/>
      <c r="M130" s="5"/>
      <c r="N130" s="5"/>
      <c r="O130" s="5"/>
      <c r="P130" s="5"/>
      <c r="Q130" s="5"/>
      <c r="R130" s="5"/>
      <c r="S130" s="5"/>
      <c r="T130" s="5"/>
      <c r="U130" s="5"/>
    </row>
    <row r="131" ht="26.25" customHeight="1" outlineLevel="1">
      <c r="A131" s="69" t="s">
        <v>157</v>
      </c>
      <c r="B131" s="13"/>
      <c r="C131" s="58"/>
      <c r="D131" s="63">
        <v>5.0</v>
      </c>
      <c r="E131" s="63" t="s">
        <v>105</v>
      </c>
      <c r="F131" s="81" t="str">
        <f t="shared" si="16"/>
        <v>0</v>
      </c>
      <c r="G131" s="85" t="s">
        <v>127</v>
      </c>
      <c r="H131" s="13"/>
      <c r="I131" s="81" t="str">
        <f>F131</f>
        <v>0</v>
      </c>
      <c r="J131" s="84"/>
      <c r="K131" s="5"/>
      <c r="L131" s="4" t="s">
        <v>38</v>
      </c>
      <c r="M131" s="5"/>
      <c r="N131" s="5"/>
      <c r="O131" s="5"/>
      <c r="P131" s="5"/>
      <c r="Q131" s="5"/>
      <c r="R131" s="5"/>
      <c r="S131" s="5"/>
      <c r="T131" s="5"/>
      <c r="U131" s="5"/>
    </row>
    <row r="132" ht="39.0" customHeight="1" outlineLevel="1">
      <c r="A132" s="69" t="s">
        <v>233</v>
      </c>
      <c r="B132" s="13"/>
      <c r="C132" s="58"/>
      <c r="D132" s="63">
        <v>10.0</v>
      </c>
      <c r="E132" s="63" t="s">
        <v>105</v>
      </c>
      <c r="F132" s="81" t="str">
        <f t="shared" si="16"/>
        <v>0</v>
      </c>
      <c r="G132" s="63">
        <v>10.0</v>
      </c>
      <c r="H132" s="63" t="s">
        <v>86</v>
      </c>
      <c r="I132" s="81" t="str">
        <f t="shared" ref="I132:I133" si="19">IF(F132&gt;G132,G132,F132)</f>
        <v>0</v>
      </c>
      <c r="J132" s="84"/>
      <c r="K132" s="5"/>
      <c r="L132" s="4" t="s">
        <v>125</v>
      </c>
      <c r="M132" s="5"/>
      <c r="N132" s="5"/>
      <c r="O132" s="5"/>
      <c r="P132" s="5"/>
      <c r="Q132" s="5"/>
      <c r="R132" s="5"/>
      <c r="S132" s="5"/>
      <c r="T132" s="5"/>
      <c r="U132" s="5"/>
    </row>
    <row r="133" ht="39.0" customHeight="1" outlineLevel="1">
      <c r="A133" s="69" t="s">
        <v>234</v>
      </c>
      <c r="B133" s="13"/>
      <c r="C133" s="58"/>
      <c r="D133" s="63">
        <v>5.0</v>
      </c>
      <c r="E133" s="63" t="s">
        <v>105</v>
      </c>
      <c r="F133" s="81" t="str">
        <f t="shared" si="16"/>
        <v>0</v>
      </c>
      <c r="G133" s="63">
        <v>5.0</v>
      </c>
      <c r="H133" s="63" t="s">
        <v>86</v>
      </c>
      <c r="I133" s="81" t="str">
        <f t="shared" si="19"/>
        <v>0</v>
      </c>
      <c r="J133" s="84"/>
      <c r="K133" s="5"/>
      <c r="L133" s="4" t="s">
        <v>125</v>
      </c>
      <c r="M133" s="5"/>
      <c r="N133" s="5"/>
      <c r="O133" s="5"/>
      <c r="P133" s="5"/>
      <c r="Q133" s="5"/>
      <c r="R133" s="5"/>
      <c r="S133" s="5"/>
      <c r="T133" s="5"/>
      <c r="U133" s="5"/>
    </row>
    <row r="134" ht="26.25" customHeight="1" outlineLevel="1">
      <c r="A134" s="69" t="s">
        <v>160</v>
      </c>
      <c r="B134" s="13"/>
      <c r="C134" s="58"/>
      <c r="D134" s="63">
        <v>5.0</v>
      </c>
      <c r="E134" s="63" t="s">
        <v>161</v>
      </c>
      <c r="F134" s="81" t="str">
        <f t="shared" si="16"/>
        <v>0</v>
      </c>
      <c r="G134" s="85" t="s">
        <v>127</v>
      </c>
      <c r="H134" s="13"/>
      <c r="I134" s="81" t="str">
        <f t="shared" ref="I134:I136" si="20">F134</f>
        <v>0</v>
      </c>
      <c r="J134" s="84"/>
      <c r="K134" s="5"/>
      <c r="L134" s="4" t="s">
        <v>38</v>
      </c>
      <c r="M134" s="5"/>
      <c r="N134" s="5"/>
      <c r="O134" s="5"/>
      <c r="P134" s="5"/>
      <c r="Q134" s="5"/>
      <c r="R134" s="5"/>
      <c r="S134" s="5"/>
      <c r="T134" s="5"/>
      <c r="U134" s="5"/>
    </row>
    <row r="135" ht="26.25" customHeight="1" outlineLevel="1">
      <c r="A135" s="69" t="s">
        <v>235</v>
      </c>
      <c r="B135" s="13"/>
      <c r="C135" s="58"/>
      <c r="D135" s="63">
        <v>10.0</v>
      </c>
      <c r="E135" s="63" t="s">
        <v>105</v>
      </c>
      <c r="F135" s="81" t="str">
        <f t="shared" si="16"/>
        <v>0</v>
      </c>
      <c r="G135" s="85" t="s">
        <v>127</v>
      </c>
      <c r="H135" s="13"/>
      <c r="I135" s="81" t="str">
        <f t="shared" si="20"/>
        <v>0</v>
      </c>
      <c r="J135" s="84"/>
      <c r="K135" s="5"/>
      <c r="L135" s="4" t="s">
        <v>38</v>
      </c>
      <c r="M135" s="5"/>
      <c r="N135" s="5"/>
      <c r="O135" s="5"/>
      <c r="P135" s="5"/>
      <c r="Q135" s="5"/>
      <c r="R135" s="5"/>
      <c r="S135" s="5"/>
      <c r="T135" s="5"/>
      <c r="U135" s="5"/>
    </row>
    <row r="136" ht="39.75" customHeight="1" outlineLevel="1">
      <c r="A136" s="69" t="s">
        <v>236</v>
      </c>
      <c r="B136" s="13"/>
      <c r="C136" s="58"/>
      <c r="D136" s="63">
        <v>5.0</v>
      </c>
      <c r="E136" s="63" t="s">
        <v>105</v>
      </c>
      <c r="F136" s="81" t="str">
        <f t="shared" si="16"/>
        <v>0</v>
      </c>
      <c r="G136" s="85" t="s">
        <v>127</v>
      </c>
      <c r="H136" s="13"/>
      <c r="I136" s="81" t="str">
        <f t="shared" si="20"/>
        <v>0</v>
      </c>
      <c r="J136" s="84"/>
      <c r="K136" s="5"/>
      <c r="L136" s="4" t="s">
        <v>125</v>
      </c>
      <c r="M136" s="5"/>
      <c r="N136" s="5"/>
      <c r="O136" s="5"/>
      <c r="P136" s="5"/>
      <c r="Q136" s="5"/>
      <c r="R136" s="5"/>
      <c r="S136" s="5"/>
      <c r="T136" s="5"/>
      <c r="U136" s="5"/>
    </row>
    <row r="137" ht="13.5" customHeight="1">
      <c r="A137" s="98" t="s">
        <v>164</v>
      </c>
      <c r="B137" s="99"/>
      <c r="C137" s="100"/>
      <c r="D137" s="100"/>
      <c r="E137" s="101"/>
      <c r="F137" s="102"/>
      <c r="G137" s="92"/>
      <c r="H137" s="93"/>
      <c r="I137" s="103" t="str">
        <f>SUM(I119:I136)</f>
        <v>0</v>
      </c>
      <c r="J137" s="104" t="s">
        <v>26</v>
      </c>
      <c r="K137" s="5"/>
      <c r="L137" s="4"/>
      <c r="M137" s="5"/>
      <c r="N137" s="5"/>
      <c r="O137" s="5"/>
      <c r="P137" s="5"/>
      <c r="Q137" s="5"/>
      <c r="R137" s="5"/>
      <c r="S137" s="5"/>
      <c r="T137" s="5"/>
      <c r="U137" s="5"/>
    </row>
    <row r="138" ht="12.75" customHeight="1">
      <c r="A138" s="5"/>
      <c r="B138" s="5"/>
      <c r="C138" s="6"/>
      <c r="D138" s="6"/>
      <c r="E138" s="5"/>
      <c r="F138" s="6"/>
      <c r="G138" s="5"/>
      <c r="H138" s="6"/>
      <c r="I138" s="6"/>
      <c r="J138" s="6"/>
      <c r="K138" s="5"/>
      <c r="L138" s="4"/>
      <c r="M138" s="5"/>
      <c r="N138" s="5"/>
      <c r="O138" s="5"/>
      <c r="P138" s="5"/>
      <c r="Q138" s="5"/>
      <c r="R138" s="5"/>
      <c r="S138" s="5"/>
      <c r="T138" s="5"/>
      <c r="U138" s="5"/>
    </row>
    <row r="139" ht="12.75" customHeight="1">
      <c r="A139" s="53" t="s">
        <v>16</v>
      </c>
      <c r="B139" s="12"/>
      <c r="C139" s="12"/>
      <c r="D139" s="12"/>
      <c r="E139" s="12"/>
      <c r="F139" s="12"/>
      <c r="G139" s="12"/>
      <c r="H139" s="12"/>
      <c r="I139" s="12"/>
      <c r="J139" s="13"/>
      <c r="K139" s="5"/>
      <c r="L139" s="4"/>
      <c r="M139" s="5"/>
      <c r="N139" s="5"/>
      <c r="O139" s="5"/>
      <c r="P139" s="5"/>
      <c r="Q139" s="5"/>
      <c r="R139" s="5"/>
      <c r="S139" s="5"/>
      <c r="T139" s="5"/>
      <c r="U139" s="5"/>
    </row>
    <row r="140" ht="12.75" customHeight="1">
      <c r="A140" s="5"/>
      <c r="B140" s="5"/>
      <c r="C140" s="6"/>
      <c r="D140" s="6"/>
      <c r="E140" s="5"/>
      <c r="F140" s="6"/>
      <c r="G140" s="5"/>
      <c r="H140" s="6"/>
      <c r="I140" s="6"/>
      <c r="J140" s="6"/>
      <c r="K140" s="5"/>
      <c r="L140" s="4"/>
      <c r="M140" s="5"/>
      <c r="N140" s="5"/>
      <c r="O140" s="5"/>
      <c r="P140" s="5"/>
      <c r="Q140" s="5"/>
      <c r="R140" s="5"/>
      <c r="S140" s="5"/>
      <c r="T140" s="5"/>
      <c r="U140" s="5"/>
    </row>
    <row r="141" ht="26.25" customHeight="1" outlineLevel="1">
      <c r="A141" s="94" t="s">
        <v>5</v>
      </c>
      <c r="B141" s="13"/>
      <c r="C141" s="106" t="s">
        <v>57</v>
      </c>
      <c r="D141" s="95" t="s">
        <v>32</v>
      </c>
      <c r="E141" s="13"/>
      <c r="F141" s="47" t="s">
        <v>26</v>
      </c>
      <c r="G141" s="95" t="s">
        <v>118</v>
      </c>
      <c r="H141" s="13"/>
      <c r="I141" s="37" t="s">
        <v>27</v>
      </c>
      <c r="J141" s="47" t="s">
        <v>33</v>
      </c>
      <c r="K141" s="5"/>
      <c r="L141" s="4"/>
      <c r="M141" s="5"/>
      <c r="N141" s="5"/>
      <c r="O141" s="5"/>
      <c r="P141" s="5"/>
      <c r="Q141" s="5"/>
      <c r="R141" s="5"/>
      <c r="S141" s="5"/>
      <c r="T141" s="5"/>
      <c r="U141" s="5"/>
    </row>
    <row r="142" ht="26.25" customHeight="1" outlineLevel="1">
      <c r="A142" s="69" t="s">
        <v>165</v>
      </c>
      <c r="B142" s="13"/>
      <c r="C142" s="58"/>
      <c r="D142" s="63">
        <v>5.0</v>
      </c>
      <c r="E142" s="63" t="s">
        <v>149</v>
      </c>
      <c r="F142" s="81" t="str">
        <f t="shared" ref="F142:F173" si="21">D142*C142</f>
        <v>0</v>
      </c>
      <c r="G142" s="63">
        <v>5.0</v>
      </c>
      <c r="H142" s="81" t="s">
        <v>86</v>
      </c>
      <c r="I142" s="81" t="str">
        <f t="shared" ref="I142:I143" si="22">IF(F142&gt;G142,G142,F142)</f>
        <v>0</v>
      </c>
      <c r="J142" s="84"/>
      <c r="K142" s="5"/>
      <c r="L142" s="4" t="s">
        <v>38</v>
      </c>
      <c r="M142" s="5"/>
      <c r="N142" s="5"/>
      <c r="O142" s="5"/>
      <c r="P142" s="5"/>
      <c r="Q142" s="5"/>
      <c r="R142" s="5"/>
      <c r="S142" s="5"/>
      <c r="T142" s="5"/>
      <c r="U142" s="5"/>
    </row>
    <row r="143" ht="26.25" customHeight="1" outlineLevel="1">
      <c r="A143" s="69" t="s">
        <v>166</v>
      </c>
      <c r="B143" s="13"/>
      <c r="C143" s="58"/>
      <c r="D143" s="63">
        <v>5.0</v>
      </c>
      <c r="E143" s="63" t="s">
        <v>151</v>
      </c>
      <c r="F143" s="81" t="str">
        <f t="shared" si="21"/>
        <v>0</v>
      </c>
      <c r="G143" s="63">
        <v>5.0</v>
      </c>
      <c r="H143" s="81" t="s">
        <v>86</v>
      </c>
      <c r="I143" s="81" t="str">
        <f t="shared" si="22"/>
        <v>0</v>
      </c>
      <c r="J143" s="84"/>
      <c r="K143" s="5"/>
      <c r="L143" s="4" t="s">
        <v>38</v>
      </c>
      <c r="M143" s="5"/>
      <c r="N143" s="5"/>
      <c r="O143" s="5"/>
      <c r="P143" s="5"/>
      <c r="Q143" s="5"/>
      <c r="R143" s="5"/>
      <c r="S143" s="5"/>
      <c r="T143" s="5"/>
      <c r="U143" s="5"/>
    </row>
    <row r="144" ht="12.75" customHeight="1" outlineLevel="1">
      <c r="A144" s="69" t="s">
        <v>167</v>
      </c>
      <c r="B144" s="13"/>
      <c r="C144" s="58"/>
      <c r="D144" s="63">
        <v>5.0</v>
      </c>
      <c r="E144" s="63" t="s">
        <v>59</v>
      </c>
      <c r="F144" s="81" t="str">
        <f t="shared" si="21"/>
        <v>0</v>
      </c>
      <c r="G144" s="63">
        <v>3.0</v>
      </c>
      <c r="H144" s="81" t="s">
        <v>168</v>
      </c>
      <c r="I144" s="81" t="str">
        <f>IF(C144&gt;G144,G144*D144,F144)</f>
        <v>0</v>
      </c>
      <c r="J144" s="84"/>
      <c r="K144" s="5"/>
      <c r="L144" s="4"/>
      <c r="M144" s="5"/>
      <c r="N144" s="5"/>
      <c r="O144" s="5"/>
      <c r="P144" s="5"/>
      <c r="Q144" s="5"/>
      <c r="R144" s="5"/>
      <c r="S144" s="5"/>
      <c r="T144" s="5"/>
      <c r="U144" s="5"/>
    </row>
    <row r="145" ht="12.75" customHeight="1" outlineLevel="1">
      <c r="A145" s="69" t="s">
        <v>169</v>
      </c>
      <c r="B145" s="13"/>
      <c r="C145" s="58"/>
      <c r="D145" s="63">
        <v>5.0</v>
      </c>
      <c r="E145" s="63" t="s">
        <v>170</v>
      </c>
      <c r="F145" s="81" t="str">
        <f t="shared" si="21"/>
        <v>0</v>
      </c>
      <c r="G145" s="63">
        <v>5.0</v>
      </c>
      <c r="H145" s="81" t="s">
        <v>86</v>
      </c>
      <c r="I145" s="81" t="str">
        <f t="shared" ref="I145:I173" si="23">IF(F145&gt;G145,G145,F145)</f>
        <v>0</v>
      </c>
      <c r="J145" s="84"/>
      <c r="K145" s="5"/>
      <c r="L145" s="4"/>
      <c r="M145" s="5"/>
      <c r="N145" s="5"/>
      <c r="O145" s="5"/>
      <c r="P145" s="5"/>
      <c r="Q145" s="5"/>
      <c r="R145" s="5"/>
      <c r="S145" s="5"/>
      <c r="T145" s="5"/>
      <c r="U145" s="5"/>
    </row>
    <row r="146" ht="12.75" customHeight="1" outlineLevel="1">
      <c r="A146" s="69" t="s">
        <v>171</v>
      </c>
      <c r="B146" s="13"/>
      <c r="C146" s="58"/>
      <c r="D146" s="63">
        <v>5.0</v>
      </c>
      <c r="E146" s="63" t="s">
        <v>172</v>
      </c>
      <c r="F146" s="81" t="str">
        <f t="shared" si="21"/>
        <v>0</v>
      </c>
      <c r="G146" s="63">
        <v>5.0</v>
      </c>
      <c r="H146" s="81" t="s">
        <v>86</v>
      </c>
      <c r="I146" s="81" t="str">
        <f t="shared" si="23"/>
        <v>0</v>
      </c>
      <c r="J146" s="84"/>
      <c r="K146" s="5"/>
      <c r="L146" s="4"/>
      <c r="M146" s="5"/>
      <c r="N146" s="5"/>
      <c r="O146" s="5"/>
      <c r="P146" s="5"/>
      <c r="Q146" s="5"/>
      <c r="R146" s="5"/>
      <c r="S146" s="5"/>
      <c r="T146" s="5"/>
      <c r="U146" s="5"/>
    </row>
    <row r="147" ht="12.75" customHeight="1" outlineLevel="1">
      <c r="A147" s="69" t="s">
        <v>173</v>
      </c>
      <c r="B147" s="13"/>
      <c r="C147" s="58"/>
      <c r="D147" s="63">
        <v>5.0</v>
      </c>
      <c r="E147" s="63" t="s">
        <v>174</v>
      </c>
      <c r="F147" s="81" t="str">
        <f t="shared" si="21"/>
        <v>0</v>
      </c>
      <c r="G147" s="63">
        <v>5.0</v>
      </c>
      <c r="H147" s="81" t="s">
        <v>86</v>
      </c>
      <c r="I147" s="81" t="str">
        <f t="shared" si="23"/>
        <v>0</v>
      </c>
      <c r="J147" s="84"/>
      <c r="K147" s="5"/>
      <c r="L147" s="4"/>
      <c r="M147" s="5"/>
      <c r="N147" s="5"/>
      <c r="O147" s="5"/>
      <c r="P147" s="5"/>
      <c r="Q147" s="5"/>
      <c r="R147" s="5"/>
      <c r="S147" s="5"/>
      <c r="T147" s="5"/>
      <c r="U147" s="5"/>
    </row>
    <row r="148" ht="12.75" customHeight="1" outlineLevel="1">
      <c r="A148" s="69" t="s">
        <v>175</v>
      </c>
      <c r="B148" s="13"/>
      <c r="C148" s="58"/>
      <c r="D148" s="63">
        <v>3.0</v>
      </c>
      <c r="E148" s="63" t="s">
        <v>59</v>
      </c>
      <c r="F148" s="81" t="str">
        <f t="shared" si="21"/>
        <v>0</v>
      </c>
      <c r="G148" s="63">
        <v>6.0</v>
      </c>
      <c r="H148" s="81" t="s">
        <v>86</v>
      </c>
      <c r="I148" s="81" t="str">
        <f t="shared" si="23"/>
        <v>0</v>
      </c>
      <c r="J148" s="84"/>
      <c r="K148" s="5"/>
      <c r="L148" s="4"/>
      <c r="M148" s="5"/>
      <c r="N148" s="5"/>
      <c r="O148" s="5"/>
      <c r="P148" s="5"/>
      <c r="Q148" s="5"/>
      <c r="R148" s="5"/>
      <c r="S148" s="5"/>
      <c r="T148" s="5"/>
      <c r="U148" s="5"/>
    </row>
    <row r="149" ht="12.75" customHeight="1" outlineLevel="1">
      <c r="A149" s="69" t="s">
        <v>176</v>
      </c>
      <c r="B149" s="13"/>
      <c r="C149" s="58"/>
      <c r="D149" s="63">
        <v>2.0</v>
      </c>
      <c r="E149" s="63" t="s">
        <v>59</v>
      </c>
      <c r="F149" s="81" t="str">
        <f t="shared" si="21"/>
        <v>0</v>
      </c>
      <c r="G149" s="63">
        <v>6.0</v>
      </c>
      <c r="H149" s="81" t="s">
        <v>86</v>
      </c>
      <c r="I149" s="81" t="str">
        <f t="shared" si="23"/>
        <v>0</v>
      </c>
      <c r="J149" s="84"/>
      <c r="K149" s="5"/>
      <c r="L149" s="4"/>
      <c r="M149" s="5"/>
      <c r="N149" s="5"/>
      <c r="O149" s="5"/>
      <c r="P149" s="5"/>
      <c r="Q149" s="5"/>
      <c r="R149" s="5"/>
      <c r="S149" s="5"/>
      <c r="T149" s="5"/>
      <c r="U149" s="5"/>
    </row>
    <row r="150" ht="39.0" customHeight="1" outlineLevel="1">
      <c r="A150" s="69" t="s">
        <v>237</v>
      </c>
      <c r="B150" s="13"/>
      <c r="C150" s="58"/>
      <c r="D150" s="63">
        <v>1.0</v>
      </c>
      <c r="E150" s="63" t="s">
        <v>59</v>
      </c>
      <c r="F150" s="81" t="str">
        <f t="shared" si="21"/>
        <v>0</v>
      </c>
      <c r="G150" s="63">
        <v>5.0</v>
      </c>
      <c r="H150" s="81" t="s">
        <v>86</v>
      </c>
      <c r="I150" s="81" t="str">
        <f t="shared" si="23"/>
        <v>0</v>
      </c>
      <c r="J150" s="84"/>
      <c r="K150" s="4"/>
      <c r="L150" s="4" t="s">
        <v>125</v>
      </c>
      <c r="M150" s="5"/>
      <c r="N150" s="5"/>
      <c r="O150" s="5"/>
      <c r="P150" s="5"/>
      <c r="Q150" s="5"/>
      <c r="R150" s="5"/>
      <c r="S150" s="5"/>
      <c r="T150" s="5"/>
      <c r="U150" s="5"/>
    </row>
    <row r="151" ht="26.25" customHeight="1" outlineLevel="1">
      <c r="A151" s="69" t="s">
        <v>178</v>
      </c>
      <c r="B151" s="13"/>
      <c r="C151" s="58"/>
      <c r="D151" s="63">
        <v>3.0</v>
      </c>
      <c r="E151" s="63" t="s">
        <v>179</v>
      </c>
      <c r="F151" s="81" t="str">
        <f t="shared" si="21"/>
        <v>0</v>
      </c>
      <c r="G151" s="63">
        <v>6.0</v>
      </c>
      <c r="H151" s="81" t="s">
        <v>86</v>
      </c>
      <c r="I151" s="81" t="str">
        <f t="shared" si="23"/>
        <v>0</v>
      </c>
      <c r="J151" s="84"/>
      <c r="K151" s="5"/>
      <c r="L151" s="4" t="s">
        <v>38</v>
      </c>
      <c r="M151" s="5"/>
      <c r="N151" s="5"/>
      <c r="O151" s="5"/>
      <c r="P151" s="5"/>
      <c r="Q151" s="5"/>
      <c r="R151" s="5"/>
      <c r="S151" s="5"/>
      <c r="T151" s="5"/>
      <c r="U151" s="5"/>
    </row>
    <row r="152" ht="26.25" customHeight="1" outlineLevel="1">
      <c r="A152" s="69" t="s">
        <v>180</v>
      </c>
      <c r="B152" s="13"/>
      <c r="C152" s="58"/>
      <c r="D152" s="63">
        <v>2.0</v>
      </c>
      <c r="E152" s="63" t="s">
        <v>179</v>
      </c>
      <c r="F152" s="81" t="str">
        <f t="shared" si="21"/>
        <v>0</v>
      </c>
      <c r="G152" s="63">
        <v>6.0</v>
      </c>
      <c r="H152" s="81" t="s">
        <v>86</v>
      </c>
      <c r="I152" s="81" t="str">
        <f t="shared" si="23"/>
        <v>0</v>
      </c>
      <c r="J152" s="84"/>
      <c r="K152" s="5"/>
      <c r="L152" s="4" t="s">
        <v>38</v>
      </c>
      <c r="M152" s="5"/>
      <c r="N152" s="5"/>
      <c r="O152" s="5"/>
      <c r="P152" s="5"/>
      <c r="Q152" s="5"/>
      <c r="R152" s="5"/>
      <c r="S152" s="5"/>
      <c r="T152" s="5"/>
      <c r="U152" s="5"/>
    </row>
    <row r="153" ht="12.75" customHeight="1" outlineLevel="1">
      <c r="A153" s="69" t="s">
        <v>181</v>
      </c>
      <c r="B153" s="13"/>
      <c r="C153" s="58"/>
      <c r="D153" s="63">
        <v>1.0</v>
      </c>
      <c r="E153" s="63" t="s">
        <v>179</v>
      </c>
      <c r="F153" s="81" t="str">
        <f t="shared" si="21"/>
        <v>0</v>
      </c>
      <c r="G153" s="63">
        <v>5.0</v>
      </c>
      <c r="H153" s="81" t="s">
        <v>86</v>
      </c>
      <c r="I153" s="81" t="str">
        <f t="shared" si="23"/>
        <v>0</v>
      </c>
      <c r="J153" s="84"/>
      <c r="K153" s="5"/>
      <c r="L153" s="4"/>
      <c r="M153" s="5"/>
      <c r="N153" s="5"/>
      <c r="O153" s="5"/>
      <c r="P153" s="5"/>
      <c r="Q153" s="5"/>
      <c r="R153" s="5"/>
      <c r="S153" s="5"/>
      <c r="T153" s="5"/>
      <c r="U153" s="5"/>
    </row>
    <row r="154" ht="39.0" customHeight="1" outlineLevel="1">
      <c r="A154" s="69" t="s">
        <v>182</v>
      </c>
      <c r="B154" s="13"/>
      <c r="C154" s="58"/>
      <c r="D154" s="63">
        <v>5.0</v>
      </c>
      <c r="E154" s="63" t="s">
        <v>183</v>
      </c>
      <c r="F154" s="81" t="str">
        <f t="shared" si="21"/>
        <v>0</v>
      </c>
      <c r="G154" s="63">
        <v>5.0</v>
      </c>
      <c r="H154" s="81" t="s">
        <v>86</v>
      </c>
      <c r="I154" s="81" t="str">
        <f t="shared" si="23"/>
        <v>0</v>
      </c>
      <c r="J154" s="84"/>
      <c r="K154" s="5"/>
      <c r="L154" s="4" t="s">
        <v>125</v>
      </c>
      <c r="M154" s="5"/>
      <c r="N154" s="5"/>
      <c r="O154" s="5"/>
      <c r="P154" s="5"/>
      <c r="Q154" s="5"/>
      <c r="R154" s="5"/>
      <c r="S154" s="5"/>
      <c r="T154" s="5"/>
      <c r="U154" s="5"/>
    </row>
    <row r="155" ht="26.25" customHeight="1" outlineLevel="1">
      <c r="A155" s="69" t="s">
        <v>184</v>
      </c>
      <c r="B155" s="13"/>
      <c r="C155" s="58"/>
      <c r="D155" s="63">
        <v>1.0</v>
      </c>
      <c r="E155" s="63" t="s">
        <v>183</v>
      </c>
      <c r="F155" s="81" t="str">
        <f t="shared" si="21"/>
        <v>0</v>
      </c>
      <c r="G155" s="63">
        <v>5.0</v>
      </c>
      <c r="H155" s="81" t="s">
        <v>86</v>
      </c>
      <c r="I155" s="81" t="str">
        <f t="shared" si="23"/>
        <v>0</v>
      </c>
      <c r="J155" s="84"/>
      <c r="K155" s="5"/>
      <c r="L155" s="4" t="s">
        <v>38</v>
      </c>
      <c r="M155" s="5"/>
      <c r="N155" s="5"/>
      <c r="O155" s="5"/>
      <c r="P155" s="5"/>
      <c r="Q155" s="5"/>
      <c r="R155" s="5"/>
      <c r="S155" s="5"/>
      <c r="T155" s="5"/>
      <c r="U155" s="5"/>
    </row>
    <row r="156" ht="12.75" customHeight="1" outlineLevel="1">
      <c r="A156" s="69" t="s">
        <v>185</v>
      </c>
      <c r="B156" s="13"/>
      <c r="C156" s="58"/>
      <c r="D156" s="63">
        <v>2.0</v>
      </c>
      <c r="E156" s="63" t="s">
        <v>186</v>
      </c>
      <c r="F156" s="81" t="str">
        <f t="shared" si="21"/>
        <v>0</v>
      </c>
      <c r="G156" s="63">
        <v>5.0</v>
      </c>
      <c r="H156" s="81" t="s">
        <v>86</v>
      </c>
      <c r="I156" s="81" t="str">
        <f t="shared" si="23"/>
        <v>0</v>
      </c>
      <c r="J156" s="84"/>
      <c r="K156" s="5"/>
      <c r="L156" s="4"/>
      <c r="M156" s="5"/>
      <c r="N156" s="5"/>
      <c r="O156" s="5"/>
      <c r="P156" s="5"/>
      <c r="Q156" s="5"/>
      <c r="R156" s="5"/>
      <c r="S156" s="5"/>
      <c r="T156" s="5"/>
      <c r="U156" s="5"/>
    </row>
    <row r="157" ht="12.75" customHeight="1" outlineLevel="1">
      <c r="A157" s="69" t="s">
        <v>187</v>
      </c>
      <c r="B157" s="13"/>
      <c r="C157" s="58"/>
      <c r="D157" s="63">
        <v>3.0</v>
      </c>
      <c r="E157" s="63" t="s">
        <v>179</v>
      </c>
      <c r="F157" s="81" t="str">
        <f t="shared" si="21"/>
        <v>0</v>
      </c>
      <c r="G157" s="63">
        <v>5.0</v>
      </c>
      <c r="H157" s="81" t="s">
        <v>86</v>
      </c>
      <c r="I157" s="81" t="str">
        <f t="shared" si="23"/>
        <v>0</v>
      </c>
      <c r="J157" s="84"/>
      <c r="K157" s="5"/>
      <c r="L157" s="4"/>
      <c r="M157" s="5"/>
      <c r="N157" s="5"/>
      <c r="O157" s="5"/>
      <c r="P157" s="5"/>
      <c r="Q157" s="5"/>
      <c r="R157" s="5"/>
      <c r="S157" s="5"/>
      <c r="T157" s="5"/>
      <c r="U157" s="5"/>
    </row>
    <row r="158" ht="12.75" customHeight="1" outlineLevel="1">
      <c r="A158" s="69" t="s">
        <v>188</v>
      </c>
      <c r="B158" s="13"/>
      <c r="C158" s="58"/>
      <c r="D158" s="63">
        <v>2.0</v>
      </c>
      <c r="E158" s="63" t="s">
        <v>179</v>
      </c>
      <c r="F158" s="81" t="str">
        <f t="shared" si="21"/>
        <v>0</v>
      </c>
      <c r="G158" s="63">
        <v>5.0</v>
      </c>
      <c r="H158" s="81" t="s">
        <v>86</v>
      </c>
      <c r="I158" s="81" t="str">
        <f t="shared" si="23"/>
        <v>0</v>
      </c>
      <c r="J158" s="84"/>
      <c r="K158" s="5"/>
      <c r="L158" s="4"/>
      <c r="M158" s="5"/>
      <c r="N158" s="5"/>
      <c r="O158" s="5"/>
      <c r="P158" s="5"/>
      <c r="Q158" s="5"/>
      <c r="R158" s="5"/>
      <c r="S158" s="5"/>
      <c r="T158" s="5"/>
      <c r="U158" s="5"/>
    </row>
    <row r="159" ht="12.75" customHeight="1" outlineLevel="1">
      <c r="A159" s="69" t="s">
        <v>189</v>
      </c>
      <c r="B159" s="13"/>
      <c r="C159" s="58"/>
      <c r="D159" s="63">
        <v>1.0</v>
      </c>
      <c r="E159" s="63" t="s">
        <v>179</v>
      </c>
      <c r="F159" s="81" t="str">
        <f t="shared" si="21"/>
        <v>0</v>
      </c>
      <c r="G159" s="63">
        <v>5.0</v>
      </c>
      <c r="H159" s="81" t="s">
        <v>86</v>
      </c>
      <c r="I159" s="81" t="str">
        <f t="shared" si="23"/>
        <v>0</v>
      </c>
      <c r="J159" s="84"/>
      <c r="K159" s="5"/>
      <c r="L159" s="4"/>
      <c r="M159" s="5"/>
      <c r="N159" s="5"/>
      <c r="O159" s="5"/>
      <c r="P159" s="5"/>
      <c r="Q159" s="5"/>
      <c r="R159" s="5"/>
      <c r="S159" s="5"/>
      <c r="T159" s="5"/>
      <c r="U159" s="5"/>
    </row>
    <row r="160" ht="12.75" customHeight="1" outlineLevel="1">
      <c r="A160" s="69" t="s">
        <v>190</v>
      </c>
      <c r="B160" s="13"/>
      <c r="C160" s="58"/>
      <c r="D160" s="63">
        <v>1.0</v>
      </c>
      <c r="E160" s="63" t="s">
        <v>179</v>
      </c>
      <c r="F160" s="81" t="str">
        <f t="shared" si="21"/>
        <v>0</v>
      </c>
      <c r="G160" s="63">
        <v>5.0</v>
      </c>
      <c r="H160" s="81" t="s">
        <v>86</v>
      </c>
      <c r="I160" s="81" t="str">
        <f t="shared" si="23"/>
        <v>0</v>
      </c>
      <c r="J160" s="84"/>
      <c r="K160" s="5"/>
      <c r="L160" s="4"/>
      <c r="M160" s="5"/>
      <c r="N160" s="5"/>
      <c r="O160" s="5"/>
      <c r="P160" s="5"/>
      <c r="Q160" s="5"/>
      <c r="R160" s="5"/>
      <c r="S160" s="5"/>
      <c r="T160" s="5"/>
      <c r="U160" s="5"/>
    </row>
    <row r="161" ht="26.25" customHeight="1" outlineLevel="1">
      <c r="A161" s="69" t="s">
        <v>191</v>
      </c>
      <c r="B161" s="13"/>
      <c r="C161" s="58"/>
      <c r="D161" s="63">
        <v>2.0</v>
      </c>
      <c r="E161" s="63" t="s">
        <v>192</v>
      </c>
      <c r="F161" s="81" t="str">
        <f t="shared" si="21"/>
        <v>0</v>
      </c>
      <c r="G161" s="63">
        <v>6.0</v>
      </c>
      <c r="H161" s="81" t="s">
        <v>86</v>
      </c>
      <c r="I161" s="81" t="str">
        <f t="shared" si="23"/>
        <v>0</v>
      </c>
      <c r="J161" s="84"/>
      <c r="K161" s="5"/>
      <c r="L161" s="4" t="s">
        <v>38</v>
      </c>
      <c r="M161" s="5"/>
      <c r="N161" s="5"/>
      <c r="O161" s="5"/>
      <c r="P161" s="5"/>
      <c r="Q161" s="5"/>
      <c r="R161" s="5"/>
      <c r="S161" s="5"/>
      <c r="T161" s="5"/>
      <c r="U161" s="5"/>
    </row>
    <row r="162" ht="26.25" customHeight="1" outlineLevel="1">
      <c r="A162" s="69" t="s">
        <v>193</v>
      </c>
      <c r="B162" s="13"/>
      <c r="C162" s="58"/>
      <c r="D162" s="63">
        <v>2.0</v>
      </c>
      <c r="E162" s="63" t="s">
        <v>194</v>
      </c>
      <c r="F162" s="81" t="str">
        <f t="shared" si="21"/>
        <v>0</v>
      </c>
      <c r="G162" s="63">
        <v>6.0</v>
      </c>
      <c r="H162" s="81" t="s">
        <v>86</v>
      </c>
      <c r="I162" s="81" t="str">
        <f t="shared" si="23"/>
        <v>0</v>
      </c>
      <c r="J162" s="84"/>
      <c r="K162" s="5"/>
      <c r="L162" s="4" t="s">
        <v>38</v>
      </c>
      <c r="M162" s="5"/>
      <c r="N162" s="5"/>
      <c r="O162" s="5"/>
      <c r="P162" s="5"/>
      <c r="Q162" s="5"/>
      <c r="R162" s="5"/>
      <c r="S162" s="5"/>
      <c r="T162" s="5"/>
      <c r="U162" s="5"/>
    </row>
    <row r="163" ht="12.75" customHeight="1" outlineLevel="1">
      <c r="A163" s="69" t="s">
        <v>195</v>
      </c>
      <c r="B163" s="13"/>
      <c r="C163" s="58"/>
      <c r="D163" s="63">
        <v>5.0</v>
      </c>
      <c r="E163" s="63" t="s">
        <v>100</v>
      </c>
      <c r="F163" s="81" t="str">
        <f t="shared" si="21"/>
        <v>0</v>
      </c>
      <c r="G163" s="63">
        <v>5.0</v>
      </c>
      <c r="H163" s="81" t="s">
        <v>86</v>
      </c>
      <c r="I163" s="81" t="str">
        <f t="shared" si="23"/>
        <v>0</v>
      </c>
      <c r="J163" s="84"/>
      <c r="K163" s="5"/>
      <c r="L163" s="4"/>
      <c r="M163" s="5"/>
      <c r="N163" s="5"/>
      <c r="O163" s="5"/>
      <c r="P163" s="5"/>
      <c r="Q163" s="5"/>
      <c r="R163" s="5"/>
      <c r="S163" s="5"/>
      <c r="T163" s="5"/>
      <c r="U163" s="5"/>
    </row>
    <row r="164" ht="12.75" customHeight="1" outlineLevel="1">
      <c r="A164" s="69" t="s">
        <v>196</v>
      </c>
      <c r="B164" s="13"/>
      <c r="C164" s="58"/>
      <c r="D164" s="63">
        <v>5.0</v>
      </c>
      <c r="E164" s="63" t="s">
        <v>100</v>
      </c>
      <c r="F164" s="81" t="str">
        <f t="shared" si="21"/>
        <v>0</v>
      </c>
      <c r="G164" s="63">
        <v>5.0</v>
      </c>
      <c r="H164" s="81" t="s">
        <v>86</v>
      </c>
      <c r="I164" s="81" t="str">
        <f t="shared" si="23"/>
        <v>0</v>
      </c>
      <c r="J164" s="84"/>
      <c r="K164" s="5"/>
      <c r="L164" s="4"/>
      <c r="M164" s="5"/>
      <c r="N164" s="5"/>
      <c r="O164" s="5"/>
      <c r="P164" s="5"/>
      <c r="Q164" s="5"/>
      <c r="R164" s="5"/>
      <c r="S164" s="5"/>
      <c r="T164" s="5"/>
      <c r="U164" s="5"/>
    </row>
    <row r="165" ht="12.75" customHeight="1" outlineLevel="1">
      <c r="A165" s="69" t="s">
        <v>197</v>
      </c>
      <c r="B165" s="13"/>
      <c r="C165" s="58"/>
      <c r="D165" s="63">
        <v>4.0</v>
      </c>
      <c r="E165" s="63" t="s">
        <v>100</v>
      </c>
      <c r="F165" s="81" t="str">
        <f t="shared" si="21"/>
        <v>0</v>
      </c>
      <c r="G165" s="63">
        <v>5.0</v>
      </c>
      <c r="H165" s="81" t="s">
        <v>86</v>
      </c>
      <c r="I165" s="81" t="str">
        <f t="shared" si="23"/>
        <v>0</v>
      </c>
      <c r="J165" s="84"/>
      <c r="K165" s="5"/>
      <c r="L165" s="4"/>
      <c r="M165" s="5"/>
      <c r="N165" s="5"/>
      <c r="O165" s="5"/>
      <c r="P165" s="5"/>
      <c r="Q165" s="5"/>
      <c r="R165" s="5"/>
      <c r="S165" s="5"/>
      <c r="T165" s="5"/>
      <c r="U165" s="5"/>
    </row>
    <row r="166" ht="12.75" customHeight="1" outlineLevel="1">
      <c r="A166" s="69" t="s">
        <v>198</v>
      </c>
      <c r="B166" s="13"/>
      <c r="C166" s="58"/>
      <c r="D166" s="63">
        <v>2.0</v>
      </c>
      <c r="E166" s="63" t="s">
        <v>100</v>
      </c>
      <c r="F166" s="81" t="str">
        <f t="shared" si="21"/>
        <v>0</v>
      </c>
      <c r="G166" s="63">
        <v>5.0</v>
      </c>
      <c r="H166" s="81" t="s">
        <v>86</v>
      </c>
      <c r="I166" s="81" t="str">
        <f t="shared" si="23"/>
        <v>0</v>
      </c>
      <c r="J166" s="84"/>
      <c r="K166" s="5"/>
      <c r="L166" s="4"/>
      <c r="M166" s="5"/>
      <c r="N166" s="5"/>
      <c r="O166" s="5"/>
      <c r="P166" s="5"/>
      <c r="Q166" s="5"/>
      <c r="R166" s="5"/>
      <c r="S166" s="5"/>
      <c r="T166" s="5"/>
      <c r="U166" s="5"/>
    </row>
    <row r="167" ht="12.75" customHeight="1" outlineLevel="1">
      <c r="A167" s="69" t="s">
        <v>199</v>
      </c>
      <c r="B167" s="13"/>
      <c r="C167" s="58"/>
      <c r="D167" s="63">
        <v>5.0</v>
      </c>
      <c r="E167" s="63" t="s">
        <v>100</v>
      </c>
      <c r="F167" s="81" t="str">
        <f t="shared" si="21"/>
        <v>0</v>
      </c>
      <c r="G167" s="63">
        <v>5.0</v>
      </c>
      <c r="H167" s="81" t="s">
        <v>86</v>
      </c>
      <c r="I167" s="81" t="str">
        <f t="shared" si="23"/>
        <v>0</v>
      </c>
      <c r="J167" s="84"/>
      <c r="K167" s="5"/>
      <c r="L167" s="4"/>
      <c r="M167" s="5"/>
      <c r="N167" s="5"/>
      <c r="O167" s="5"/>
      <c r="P167" s="5"/>
      <c r="Q167" s="5"/>
      <c r="R167" s="5"/>
      <c r="S167" s="5"/>
      <c r="T167" s="5"/>
      <c r="U167" s="5"/>
    </row>
    <row r="168" ht="12.75" customHeight="1" outlineLevel="1">
      <c r="A168" s="69" t="s">
        <v>200</v>
      </c>
      <c r="B168" s="13"/>
      <c r="C168" s="58"/>
      <c r="D168" s="63">
        <v>3.0</v>
      </c>
      <c r="E168" s="63" t="s">
        <v>100</v>
      </c>
      <c r="F168" s="81" t="str">
        <f t="shared" si="21"/>
        <v>0</v>
      </c>
      <c r="G168" s="63">
        <v>5.0</v>
      </c>
      <c r="H168" s="81" t="s">
        <v>86</v>
      </c>
      <c r="I168" s="81" t="str">
        <f t="shared" si="23"/>
        <v>0</v>
      </c>
      <c r="J168" s="84"/>
      <c r="K168" s="5"/>
      <c r="L168" s="4"/>
      <c r="M168" s="5"/>
      <c r="N168" s="5"/>
      <c r="O168" s="5"/>
      <c r="P168" s="5"/>
      <c r="Q168" s="5"/>
      <c r="R168" s="5"/>
      <c r="S168" s="5"/>
      <c r="T168" s="5"/>
      <c r="U168" s="5"/>
    </row>
    <row r="169" ht="12.75" customHeight="1" outlineLevel="1">
      <c r="A169" s="69" t="s">
        <v>201</v>
      </c>
      <c r="B169" s="13"/>
      <c r="C169" s="58"/>
      <c r="D169" s="63">
        <v>2.0</v>
      </c>
      <c r="E169" s="63" t="s">
        <v>100</v>
      </c>
      <c r="F169" s="81" t="str">
        <f t="shared" si="21"/>
        <v>0</v>
      </c>
      <c r="G169" s="63">
        <v>4.0</v>
      </c>
      <c r="H169" s="81" t="s">
        <v>86</v>
      </c>
      <c r="I169" s="81" t="str">
        <f t="shared" si="23"/>
        <v>0</v>
      </c>
      <c r="J169" s="84"/>
      <c r="K169" s="5"/>
      <c r="L169" s="4"/>
      <c r="M169" s="5"/>
      <c r="N169" s="5"/>
      <c r="O169" s="5"/>
      <c r="P169" s="5"/>
      <c r="Q169" s="5"/>
      <c r="R169" s="5"/>
      <c r="S169" s="5"/>
      <c r="T169" s="5"/>
      <c r="U169" s="5"/>
    </row>
    <row r="170" ht="12.75" customHeight="1" outlineLevel="1">
      <c r="A170" s="69" t="s">
        <v>202</v>
      </c>
      <c r="B170" s="13"/>
      <c r="C170" s="58"/>
      <c r="D170" s="63">
        <v>1.0</v>
      </c>
      <c r="E170" s="63" t="s">
        <v>100</v>
      </c>
      <c r="F170" s="81" t="str">
        <f t="shared" si="21"/>
        <v>0</v>
      </c>
      <c r="G170" s="63">
        <v>4.0</v>
      </c>
      <c r="H170" s="81" t="s">
        <v>86</v>
      </c>
      <c r="I170" s="81" t="str">
        <f t="shared" si="23"/>
        <v>0</v>
      </c>
      <c r="J170" s="84"/>
      <c r="K170" s="5"/>
      <c r="L170" s="4"/>
      <c r="M170" s="5"/>
      <c r="N170" s="5"/>
      <c r="O170" s="5"/>
      <c r="P170" s="5"/>
      <c r="Q170" s="5"/>
      <c r="R170" s="5"/>
      <c r="S170" s="5"/>
      <c r="T170" s="5"/>
      <c r="U170" s="5"/>
    </row>
    <row r="171" ht="39.0" customHeight="1" outlineLevel="1">
      <c r="A171" s="69" t="s">
        <v>203</v>
      </c>
      <c r="B171" s="13"/>
      <c r="C171" s="58"/>
      <c r="D171" s="63">
        <v>1.0</v>
      </c>
      <c r="E171" s="63" t="s">
        <v>204</v>
      </c>
      <c r="F171" s="81" t="str">
        <f t="shared" si="21"/>
        <v>0</v>
      </c>
      <c r="G171" s="63">
        <v>5.0</v>
      </c>
      <c r="H171" s="81" t="s">
        <v>86</v>
      </c>
      <c r="I171" s="81" t="str">
        <f t="shared" si="23"/>
        <v>0</v>
      </c>
      <c r="J171" s="84"/>
      <c r="K171" s="5"/>
      <c r="L171" s="4" t="s">
        <v>125</v>
      </c>
      <c r="M171" s="5"/>
      <c r="N171" s="5"/>
      <c r="O171" s="5"/>
      <c r="P171" s="5"/>
      <c r="Q171" s="5"/>
      <c r="R171" s="5"/>
      <c r="S171" s="5"/>
      <c r="T171" s="5"/>
      <c r="U171" s="5"/>
    </row>
    <row r="172" ht="26.25" customHeight="1" outlineLevel="1">
      <c r="A172" s="69" t="s">
        <v>205</v>
      </c>
      <c r="B172" s="13"/>
      <c r="C172" s="58"/>
      <c r="D172" s="63">
        <v>3.0</v>
      </c>
      <c r="E172" s="63" t="s">
        <v>206</v>
      </c>
      <c r="F172" s="81" t="str">
        <f t="shared" si="21"/>
        <v>0</v>
      </c>
      <c r="G172" s="63">
        <v>6.0</v>
      </c>
      <c r="H172" s="81" t="s">
        <v>86</v>
      </c>
      <c r="I172" s="81" t="str">
        <f t="shared" si="23"/>
        <v>0</v>
      </c>
      <c r="J172" s="84"/>
      <c r="K172" s="5"/>
      <c r="L172" s="4" t="s">
        <v>38</v>
      </c>
      <c r="M172" s="5"/>
      <c r="N172" s="5"/>
      <c r="O172" s="5"/>
      <c r="P172" s="5"/>
      <c r="Q172" s="5"/>
      <c r="R172" s="5"/>
      <c r="S172" s="5"/>
      <c r="T172" s="5"/>
      <c r="U172" s="5"/>
    </row>
    <row r="173" ht="12.75" customHeight="1" outlineLevel="1">
      <c r="A173" s="69" t="s">
        <v>207</v>
      </c>
      <c r="B173" s="13"/>
      <c r="C173" s="58"/>
      <c r="D173" s="63">
        <v>2.0</v>
      </c>
      <c r="E173" s="63" t="s">
        <v>208</v>
      </c>
      <c r="F173" s="81" t="str">
        <f t="shared" si="21"/>
        <v>0</v>
      </c>
      <c r="G173" s="63">
        <v>5.0</v>
      </c>
      <c r="H173" s="81" t="s">
        <v>86</v>
      </c>
      <c r="I173" s="81" t="str">
        <f t="shared" si="23"/>
        <v>0</v>
      </c>
      <c r="J173" s="84"/>
      <c r="K173" s="5"/>
      <c r="L173" s="4"/>
      <c r="M173" s="5"/>
      <c r="N173" s="5"/>
      <c r="O173" s="5"/>
      <c r="P173" s="5"/>
      <c r="Q173" s="5"/>
      <c r="R173" s="5"/>
      <c r="S173" s="5"/>
      <c r="T173" s="5"/>
      <c r="U173" s="5"/>
    </row>
    <row r="174" ht="26.25" customHeight="1">
      <c r="A174" s="73" t="s">
        <v>209</v>
      </c>
      <c r="B174" s="12"/>
      <c r="C174" s="12"/>
      <c r="D174" s="12"/>
      <c r="E174" s="74"/>
      <c r="F174" s="75" t="str">
        <f>SUM(F142:F173)</f>
        <v>0</v>
      </c>
      <c r="G174" s="90" t="s">
        <v>26</v>
      </c>
      <c r="H174" s="74"/>
      <c r="I174" s="75" t="str">
        <f>SUM(I142:I173)</f>
        <v>0</v>
      </c>
      <c r="J174" s="76" t="s">
        <v>27</v>
      </c>
      <c r="K174" s="5"/>
      <c r="L174" s="4"/>
      <c r="M174" s="5"/>
      <c r="N174" s="5"/>
      <c r="O174" s="5"/>
      <c r="P174" s="5"/>
      <c r="Q174" s="5"/>
      <c r="R174" s="5"/>
      <c r="S174" s="5"/>
      <c r="T174" s="5"/>
      <c r="U174" s="5"/>
    </row>
    <row r="175" ht="12.75" customHeight="1">
      <c r="A175" s="5"/>
      <c r="B175" s="5"/>
      <c r="C175" s="6"/>
      <c r="D175" s="6"/>
      <c r="E175" s="5"/>
      <c r="F175" s="6"/>
      <c r="G175" s="5"/>
      <c r="H175" s="6"/>
      <c r="I175" s="6"/>
      <c r="J175" s="6"/>
      <c r="K175" s="5"/>
      <c r="L175" s="4"/>
      <c r="M175" s="5"/>
      <c r="N175" s="5"/>
      <c r="O175" s="5"/>
      <c r="P175" s="5"/>
      <c r="Q175" s="5"/>
      <c r="R175" s="5"/>
      <c r="S175" s="5"/>
      <c r="T175" s="5"/>
      <c r="U175" s="5"/>
    </row>
    <row r="176" ht="12.75" customHeight="1">
      <c r="A176" s="53" t="s">
        <v>17</v>
      </c>
      <c r="B176" s="12"/>
      <c r="C176" s="12"/>
      <c r="D176" s="12"/>
      <c r="E176" s="12"/>
      <c r="F176" s="12"/>
      <c r="G176" s="12"/>
      <c r="H176" s="12"/>
      <c r="I176" s="12"/>
      <c r="J176" s="13"/>
      <c r="K176" s="5"/>
      <c r="L176" s="4"/>
      <c r="M176" s="5"/>
      <c r="N176" s="5"/>
      <c r="O176" s="5"/>
      <c r="P176" s="5"/>
      <c r="Q176" s="5"/>
      <c r="R176" s="5"/>
      <c r="S176" s="5"/>
      <c r="T176" s="5"/>
      <c r="U176" s="5"/>
    </row>
    <row r="177" ht="12.75" customHeight="1">
      <c r="A177" s="5"/>
      <c r="B177" s="5"/>
      <c r="C177" s="6"/>
      <c r="D177" s="6"/>
      <c r="E177" s="5"/>
      <c r="F177" s="6"/>
      <c r="G177" s="5"/>
      <c r="H177" s="6"/>
      <c r="I177" s="6"/>
      <c r="J177" s="6"/>
      <c r="K177" s="5"/>
      <c r="L177" s="4"/>
      <c r="M177" s="5"/>
      <c r="N177" s="5"/>
      <c r="O177" s="5"/>
      <c r="P177" s="5"/>
      <c r="Q177" s="5"/>
      <c r="R177" s="5"/>
      <c r="S177" s="5"/>
      <c r="T177" s="5"/>
      <c r="U177" s="5"/>
    </row>
    <row r="178" ht="26.25" customHeight="1" outlineLevel="1">
      <c r="A178" s="109" t="s">
        <v>5</v>
      </c>
      <c r="B178" s="110" t="s">
        <v>30</v>
      </c>
      <c r="C178" s="12"/>
      <c r="D178" s="12"/>
      <c r="E178" s="13"/>
      <c r="F178" s="87" t="s">
        <v>26</v>
      </c>
      <c r="G178" s="111" t="s">
        <v>118</v>
      </c>
      <c r="H178" s="13"/>
      <c r="I178" s="112" t="s">
        <v>27</v>
      </c>
      <c r="J178" s="87" t="s">
        <v>33</v>
      </c>
      <c r="K178" s="5"/>
      <c r="L178" s="4"/>
      <c r="M178" s="5"/>
      <c r="N178" s="5"/>
      <c r="O178" s="5"/>
      <c r="P178" s="5"/>
      <c r="Q178" s="5"/>
      <c r="R178" s="5"/>
      <c r="S178" s="5"/>
      <c r="T178" s="5"/>
      <c r="U178" s="5"/>
    </row>
    <row r="179" ht="26.25" customHeight="1" outlineLevel="1">
      <c r="A179" s="113" t="s">
        <v>210</v>
      </c>
      <c r="B179" s="57"/>
      <c r="C179" s="12"/>
      <c r="D179" s="12"/>
      <c r="E179" s="13"/>
      <c r="F179" s="84"/>
      <c r="G179" s="59">
        <v>84.0</v>
      </c>
      <c r="H179" s="114" t="s">
        <v>86</v>
      </c>
      <c r="I179" s="114" t="str">
        <f>IF(F179+F180&gt;G179,G179,F179+F180)</f>
        <v>0</v>
      </c>
      <c r="J179" s="84"/>
      <c r="K179" s="5"/>
      <c r="L179" s="4" t="s">
        <v>38</v>
      </c>
      <c r="M179" s="5"/>
      <c r="N179" s="5"/>
      <c r="O179" s="5"/>
      <c r="P179" s="5"/>
      <c r="Q179" s="5"/>
      <c r="R179" s="5"/>
      <c r="S179" s="5"/>
      <c r="T179" s="5"/>
      <c r="U179" s="5"/>
    </row>
    <row r="180" ht="26.25" customHeight="1" outlineLevel="1">
      <c r="A180" s="78" t="s">
        <v>211</v>
      </c>
      <c r="B180" s="57"/>
      <c r="C180" s="12"/>
      <c r="D180" s="12"/>
      <c r="E180" s="13"/>
      <c r="F180" s="84"/>
      <c r="G180" s="68"/>
      <c r="H180" s="68"/>
      <c r="I180" s="68"/>
      <c r="J180" s="84"/>
      <c r="K180" s="5"/>
      <c r="L180" s="4" t="s">
        <v>38</v>
      </c>
      <c r="M180" s="5"/>
      <c r="N180" s="5"/>
      <c r="O180" s="5"/>
      <c r="P180" s="5"/>
      <c r="Q180" s="5"/>
      <c r="R180" s="5"/>
      <c r="S180" s="5"/>
      <c r="T180" s="5"/>
      <c r="U180" s="5"/>
    </row>
    <row r="181" ht="26.25" customHeight="1">
      <c r="A181" s="73" t="s">
        <v>212</v>
      </c>
      <c r="B181" s="12"/>
      <c r="C181" s="12"/>
      <c r="D181" s="12"/>
      <c r="E181" s="74"/>
      <c r="F181" s="75" t="str">
        <f>SUM(F179:F180)</f>
        <v>0</v>
      </c>
      <c r="G181" s="90" t="s">
        <v>26</v>
      </c>
      <c r="H181" s="74"/>
      <c r="I181" s="75" t="str">
        <f>SUM(I179)</f>
        <v>0</v>
      </c>
      <c r="J181" s="76" t="s">
        <v>27</v>
      </c>
      <c r="K181" s="5"/>
      <c r="L181" s="4"/>
      <c r="M181" s="5"/>
      <c r="N181" s="5"/>
      <c r="O181" s="5"/>
      <c r="P181" s="5"/>
      <c r="Q181" s="5"/>
      <c r="R181" s="5"/>
      <c r="S181" s="5"/>
      <c r="T181" s="5"/>
      <c r="U181" s="5"/>
    </row>
    <row r="182" ht="12.75" customHeight="1">
      <c r="A182" s="5"/>
      <c r="B182" s="5"/>
      <c r="C182" s="6"/>
      <c r="D182" s="6"/>
      <c r="E182" s="5"/>
      <c r="F182" s="6"/>
      <c r="G182" s="5"/>
      <c r="H182" s="6"/>
      <c r="I182" s="6"/>
      <c r="J182" s="6"/>
      <c r="K182" s="5"/>
      <c r="L182" s="4"/>
      <c r="M182" s="5"/>
      <c r="N182" s="5"/>
      <c r="O182" s="5"/>
      <c r="P182" s="5"/>
      <c r="Q182" s="5"/>
      <c r="R182" s="5"/>
      <c r="S182" s="5"/>
      <c r="T182" s="5"/>
      <c r="U182" s="5"/>
    </row>
    <row r="183" ht="26.25" customHeight="1">
      <c r="A183" s="115" t="s">
        <v>213</v>
      </c>
      <c r="B183" s="12"/>
      <c r="C183" s="12"/>
      <c r="D183" s="74"/>
      <c r="E183" s="116" t="str">
        <f>C3</f>
        <v/>
      </c>
      <c r="F183" s="75" t="str">
        <f>F181+F174+I137+I114+F106+I91+I51+I32</f>
        <v>0</v>
      </c>
      <c r="G183" s="90" t="s">
        <v>26</v>
      </c>
      <c r="H183" s="74"/>
      <c r="I183" s="75" t="str">
        <f>I181+I174+I137+I114+I106+I91+I51+I32</f>
        <v>0</v>
      </c>
      <c r="J183" s="117" t="s">
        <v>27</v>
      </c>
      <c r="K183" s="6"/>
      <c r="L183" s="96"/>
      <c r="M183" s="6"/>
      <c r="N183" s="6"/>
      <c r="O183" s="6"/>
      <c r="P183" s="6"/>
      <c r="Q183" s="6"/>
      <c r="R183" s="6"/>
      <c r="S183" s="6"/>
      <c r="T183" s="6"/>
      <c r="U183" s="6"/>
    </row>
    <row r="184" ht="12.75" customHeight="1">
      <c r="A184" s="5"/>
      <c r="B184" s="5"/>
      <c r="C184" s="6"/>
      <c r="D184" s="6"/>
      <c r="E184" s="6"/>
      <c r="F184" s="6"/>
      <c r="G184" s="6"/>
      <c r="H184" s="6"/>
      <c r="I184" s="6"/>
      <c r="J184" s="127"/>
      <c r="K184" s="122"/>
      <c r="L184" s="123"/>
      <c r="M184" s="122"/>
      <c r="N184" s="122"/>
      <c r="O184" s="5"/>
      <c r="P184" s="5"/>
      <c r="Q184" s="5"/>
      <c r="R184" s="5"/>
      <c r="S184" s="5"/>
      <c r="T184" s="5"/>
      <c r="U184" s="5"/>
    </row>
    <row r="185" ht="12.75" customHeight="1">
      <c r="A185" s="126"/>
      <c r="B185" s="5"/>
      <c r="C185" s="6"/>
      <c r="D185" s="6"/>
      <c r="E185" s="5"/>
      <c r="F185" s="5"/>
      <c r="G185" s="5"/>
      <c r="H185" s="6"/>
      <c r="I185" s="6"/>
      <c r="J185" s="127"/>
      <c r="K185" s="5"/>
      <c r="L185" s="4"/>
      <c r="M185" s="5"/>
      <c r="N185" s="5"/>
      <c r="O185" s="5"/>
      <c r="P185" s="5"/>
      <c r="Q185" s="5"/>
      <c r="R185" s="5"/>
      <c r="S185" s="5"/>
      <c r="T185" s="5"/>
      <c r="U185" s="5"/>
    </row>
    <row r="186" ht="12.75" customHeight="1">
      <c r="A186" s="126"/>
      <c r="B186" s="5"/>
      <c r="C186" s="6"/>
      <c r="D186" s="6"/>
      <c r="E186" s="5"/>
      <c r="F186" s="5"/>
      <c r="G186" s="5"/>
      <c r="H186" s="6"/>
      <c r="I186" s="6"/>
      <c r="J186" s="127"/>
      <c r="K186" s="5"/>
      <c r="L186" s="4"/>
      <c r="M186" s="5"/>
      <c r="N186" s="5"/>
      <c r="O186" s="5"/>
      <c r="P186" s="5"/>
      <c r="Q186" s="5"/>
      <c r="R186" s="5"/>
      <c r="S186" s="5"/>
      <c r="T186" s="5"/>
      <c r="U186" s="5"/>
    </row>
    <row r="187" ht="12.75" customHeight="1">
      <c r="A187" s="126"/>
      <c r="B187" s="5"/>
      <c r="C187" s="6"/>
      <c r="D187" s="6"/>
      <c r="E187" s="5"/>
      <c r="F187" s="5"/>
      <c r="G187" s="5"/>
      <c r="H187" s="6"/>
      <c r="I187" s="6"/>
      <c r="J187" s="127"/>
      <c r="K187" s="5"/>
      <c r="L187" s="4"/>
      <c r="M187" s="5"/>
      <c r="N187" s="5"/>
      <c r="O187" s="5"/>
      <c r="P187" s="5"/>
      <c r="Q187" s="5"/>
      <c r="R187" s="5"/>
      <c r="S187" s="5"/>
      <c r="T187" s="5"/>
      <c r="U187" s="5"/>
    </row>
    <row r="188" ht="12.75" customHeight="1">
      <c r="A188" s="126"/>
      <c r="B188" s="5"/>
      <c r="C188" s="6"/>
      <c r="D188" s="6"/>
      <c r="E188" s="5"/>
      <c r="F188" s="5"/>
      <c r="G188" s="5"/>
      <c r="H188" s="6"/>
      <c r="I188" s="6"/>
      <c r="J188" s="127"/>
      <c r="K188" s="5"/>
      <c r="L188" s="4"/>
      <c r="M188" s="5"/>
      <c r="N188" s="5"/>
      <c r="O188" s="5"/>
      <c r="P188" s="5"/>
      <c r="Q188" s="5"/>
      <c r="R188" s="5"/>
      <c r="S188" s="5"/>
      <c r="T188" s="5"/>
      <c r="U188" s="5"/>
    </row>
    <row r="189" ht="12.75" customHeight="1">
      <c r="A189" s="126"/>
      <c r="B189" s="5"/>
      <c r="C189" s="6"/>
      <c r="D189" s="6"/>
      <c r="E189" s="6"/>
      <c r="F189" s="6"/>
      <c r="G189" s="6"/>
      <c r="H189" s="6"/>
      <c r="I189" s="6"/>
      <c r="J189" s="127"/>
      <c r="K189" s="5"/>
      <c r="L189" s="4"/>
      <c r="M189" s="5"/>
      <c r="N189" s="5"/>
      <c r="O189" s="5"/>
      <c r="P189" s="5"/>
      <c r="Q189" s="5"/>
      <c r="R189" s="5"/>
      <c r="S189" s="5"/>
      <c r="T189" s="5"/>
      <c r="U189" s="5"/>
    </row>
    <row r="190" ht="12.75" customHeight="1">
      <c r="A190" s="126"/>
      <c r="B190" s="5"/>
      <c r="C190" s="6"/>
      <c r="D190" s="6"/>
      <c r="E190" s="5"/>
      <c r="F190" s="5"/>
      <c r="G190" s="5"/>
      <c r="H190" s="6"/>
      <c r="I190" s="6"/>
      <c r="J190" s="127"/>
      <c r="K190" s="5"/>
      <c r="L190" s="4"/>
      <c r="M190" s="5"/>
      <c r="N190" s="5"/>
      <c r="O190" s="5"/>
      <c r="P190" s="5"/>
      <c r="Q190" s="5"/>
      <c r="R190" s="5"/>
      <c r="S190" s="5"/>
      <c r="T190" s="5"/>
      <c r="U190" s="5"/>
    </row>
    <row r="191" ht="12.75" customHeight="1">
      <c r="A191" s="5"/>
      <c r="B191" s="5"/>
      <c r="C191" s="6"/>
      <c r="D191" s="6"/>
      <c r="E191" s="6"/>
      <c r="F191" s="6"/>
      <c r="G191" s="6"/>
      <c r="H191" s="6"/>
      <c r="I191" s="6"/>
      <c r="J191" s="127"/>
      <c r="K191" s="5"/>
      <c r="L191" s="4"/>
      <c r="M191" s="5"/>
      <c r="N191" s="5"/>
      <c r="O191" s="5"/>
      <c r="P191" s="5"/>
      <c r="Q191" s="5"/>
      <c r="R191" s="5"/>
      <c r="S191" s="5"/>
      <c r="T191" s="5"/>
      <c r="U191" s="5"/>
    </row>
    <row r="192" ht="12.75" customHeight="1">
      <c r="A192" s="126"/>
      <c r="B192" s="5"/>
      <c r="C192" s="6"/>
      <c r="D192" s="6"/>
      <c r="E192" s="6"/>
      <c r="F192" s="6"/>
      <c r="G192" s="6"/>
      <c r="H192" s="6"/>
      <c r="I192" s="6"/>
      <c r="J192" s="127"/>
      <c r="K192" s="5"/>
      <c r="L192" s="4"/>
      <c r="M192" s="5"/>
      <c r="N192" s="5"/>
      <c r="O192" s="5"/>
      <c r="P192" s="5"/>
      <c r="Q192" s="5"/>
      <c r="R192" s="5"/>
      <c r="S192" s="5"/>
      <c r="T192" s="5"/>
      <c r="U192" s="5"/>
    </row>
  </sheetData>
  <mergeCells count="227">
    <mergeCell ref="A3:B3"/>
    <mergeCell ref="C3:D3"/>
    <mergeCell ref="A6:D6"/>
    <mergeCell ref="A8:D8"/>
    <mergeCell ref="A7:D7"/>
    <mergeCell ref="G8:H8"/>
    <mergeCell ref="I8:J8"/>
    <mergeCell ref="A9:D9"/>
    <mergeCell ref="G9:H9"/>
    <mergeCell ref="I7:J7"/>
    <mergeCell ref="G7:H7"/>
    <mergeCell ref="I10:J10"/>
    <mergeCell ref="A11:D11"/>
    <mergeCell ref="G11:H11"/>
    <mergeCell ref="I11:J11"/>
    <mergeCell ref="A10:D10"/>
    <mergeCell ref="G10:H10"/>
    <mergeCell ref="A12:D12"/>
    <mergeCell ref="G12:H12"/>
    <mergeCell ref="A15:D15"/>
    <mergeCell ref="A17:J17"/>
    <mergeCell ref="G6:H6"/>
    <mergeCell ref="I6:J6"/>
    <mergeCell ref="G13:H13"/>
    <mergeCell ref="I13:J13"/>
    <mergeCell ref="A14:D14"/>
    <mergeCell ref="I14:J14"/>
    <mergeCell ref="I15:J15"/>
    <mergeCell ref="J22:J27"/>
    <mergeCell ref="A27:C27"/>
    <mergeCell ref="C41:D41"/>
    <mergeCell ref="F41:H41"/>
    <mergeCell ref="A2:J2"/>
    <mergeCell ref="A5:D5"/>
    <mergeCell ref="G5:H5"/>
    <mergeCell ref="I5:J5"/>
    <mergeCell ref="I9:J9"/>
    <mergeCell ref="A1:J1"/>
    <mergeCell ref="I12:J12"/>
    <mergeCell ref="A13:D13"/>
    <mergeCell ref="A19:J19"/>
    <mergeCell ref="B21:C21"/>
    <mergeCell ref="D21:E21"/>
    <mergeCell ref="F21:H21"/>
    <mergeCell ref="A22:A26"/>
    <mergeCell ref="B22:C22"/>
    <mergeCell ref="B23:C23"/>
    <mergeCell ref="B24:C24"/>
    <mergeCell ref="B25:C25"/>
    <mergeCell ref="B26:C26"/>
    <mergeCell ref="E22:E27"/>
    <mergeCell ref="F22:H27"/>
    <mergeCell ref="A28:A31"/>
    <mergeCell ref="B28:C28"/>
    <mergeCell ref="B29:C29"/>
    <mergeCell ref="B30:C30"/>
    <mergeCell ref="B31:C31"/>
    <mergeCell ref="E28:E31"/>
    <mergeCell ref="F28:H31"/>
    <mergeCell ref="A34:J34"/>
    <mergeCell ref="A32:H32"/>
    <mergeCell ref="G14:H14"/>
    <mergeCell ref="G15:H15"/>
    <mergeCell ref="F37:H40"/>
    <mergeCell ref="C38:D38"/>
    <mergeCell ref="C39:D39"/>
    <mergeCell ref="C36:D36"/>
    <mergeCell ref="F36:H36"/>
    <mergeCell ref="G43:H43"/>
    <mergeCell ref="C40:D40"/>
    <mergeCell ref="A37:A40"/>
    <mergeCell ref="C37:D37"/>
    <mergeCell ref="A43:E43"/>
    <mergeCell ref="A44:E44"/>
    <mergeCell ref="A45:E45"/>
    <mergeCell ref="A42:H42"/>
    <mergeCell ref="A67:E67"/>
    <mergeCell ref="A68:E68"/>
    <mergeCell ref="A96:B96"/>
    <mergeCell ref="A97:B97"/>
    <mergeCell ref="A98:B98"/>
    <mergeCell ref="A51:H51"/>
    <mergeCell ref="A53:J53"/>
    <mergeCell ref="G55:H55"/>
    <mergeCell ref="A90:E90"/>
    <mergeCell ref="A78:E78"/>
    <mergeCell ref="A79:E79"/>
    <mergeCell ref="A71:E71"/>
    <mergeCell ref="A72:E72"/>
    <mergeCell ref="A73:E73"/>
    <mergeCell ref="A74:E74"/>
    <mergeCell ref="A75:E75"/>
    <mergeCell ref="A76:E76"/>
    <mergeCell ref="A77:E77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80:E80"/>
    <mergeCell ref="A81:E81"/>
    <mergeCell ref="A82:E82"/>
    <mergeCell ref="A83:E83"/>
    <mergeCell ref="A84:E84"/>
    <mergeCell ref="G118:H118"/>
    <mergeCell ref="G119:H119"/>
    <mergeCell ref="B178:E178"/>
    <mergeCell ref="B179:E179"/>
    <mergeCell ref="G181:H181"/>
    <mergeCell ref="G178:H178"/>
    <mergeCell ref="G179:G180"/>
    <mergeCell ref="H179:H180"/>
    <mergeCell ref="I179:I180"/>
    <mergeCell ref="A166:B166"/>
    <mergeCell ref="A167:B167"/>
    <mergeCell ref="A170:B170"/>
    <mergeCell ref="G141:H141"/>
    <mergeCell ref="A141:B141"/>
    <mergeCell ref="A46:E46"/>
    <mergeCell ref="A47:E47"/>
    <mergeCell ref="A48:E48"/>
    <mergeCell ref="A49:E49"/>
    <mergeCell ref="A50:H50"/>
    <mergeCell ref="A69:E69"/>
    <mergeCell ref="A70:E70"/>
    <mergeCell ref="A111:F111"/>
    <mergeCell ref="A112:F112"/>
    <mergeCell ref="A113:F113"/>
    <mergeCell ref="F114:H114"/>
    <mergeCell ref="A116:J116"/>
    <mergeCell ref="D118:E118"/>
    <mergeCell ref="G123:H123"/>
    <mergeCell ref="G129:H129"/>
    <mergeCell ref="G121:H121"/>
    <mergeCell ref="G122:H122"/>
    <mergeCell ref="A139:J139"/>
    <mergeCell ref="F137:H137"/>
    <mergeCell ref="G174:H174"/>
    <mergeCell ref="G95:H95"/>
    <mergeCell ref="G110:H110"/>
    <mergeCell ref="G134:H134"/>
    <mergeCell ref="G135:H135"/>
    <mergeCell ref="G131:H131"/>
    <mergeCell ref="G136:H136"/>
    <mergeCell ref="A168:B168"/>
    <mergeCell ref="A169:B169"/>
    <mergeCell ref="A95:B95"/>
    <mergeCell ref="D95:E95"/>
    <mergeCell ref="A85:E85"/>
    <mergeCell ref="A86:E86"/>
    <mergeCell ref="A87:E87"/>
    <mergeCell ref="A88:E88"/>
    <mergeCell ref="A89:E89"/>
    <mergeCell ref="A91:H91"/>
    <mergeCell ref="A93:J93"/>
    <mergeCell ref="A121:B121"/>
    <mergeCell ref="A118:B118"/>
    <mergeCell ref="A119:B119"/>
    <mergeCell ref="A122:B122"/>
    <mergeCell ref="A105:B105"/>
    <mergeCell ref="A106:E106"/>
    <mergeCell ref="G106:H106"/>
    <mergeCell ref="A108:J108"/>
    <mergeCell ref="A110:F110"/>
    <mergeCell ref="G120:H120"/>
    <mergeCell ref="A104:B104"/>
    <mergeCell ref="A120:B120"/>
    <mergeCell ref="A142:B142"/>
    <mergeCell ref="A143:B143"/>
    <mergeCell ref="A99:B99"/>
    <mergeCell ref="A100:B100"/>
    <mergeCell ref="A101:B101"/>
    <mergeCell ref="A102:B102"/>
    <mergeCell ref="A103:B103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73:B173"/>
    <mergeCell ref="A174:E174"/>
    <mergeCell ref="A181:E181"/>
    <mergeCell ref="A183:D183"/>
    <mergeCell ref="G183:H183"/>
    <mergeCell ref="D141:E141"/>
    <mergeCell ref="B180:E180"/>
    <mergeCell ref="A144:B144"/>
    <mergeCell ref="A149:B149"/>
    <mergeCell ref="A147:B147"/>
    <mergeCell ref="A148:B148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71:B171"/>
    <mergeCell ref="A172:B172"/>
    <mergeCell ref="A164:B164"/>
    <mergeCell ref="A165:B165"/>
    <mergeCell ref="A145:B145"/>
    <mergeCell ref="A146:B146"/>
    <mergeCell ref="A176:J176"/>
    <mergeCell ref="A160:B160"/>
    <mergeCell ref="A161:B161"/>
    <mergeCell ref="A162:B162"/>
    <mergeCell ref="A163:B163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57"/>
    <col customWidth="1" min="2" max="2" width="64.71"/>
    <col customWidth="1" min="3" max="6" width="6.57"/>
    <col customWidth="1" min="7" max="17" width="8.0"/>
  </cols>
  <sheetData>
    <row r="1" ht="12.75" customHeight="1">
      <c r="A1" s="1" t="s">
        <v>238</v>
      </c>
      <c r="B1" s="2"/>
      <c r="C1" s="2"/>
      <c r="D1" s="2"/>
      <c r="E1" s="2"/>
      <c r="F1" s="3"/>
      <c r="G1" s="28"/>
      <c r="H1" s="28"/>
      <c r="I1" s="5"/>
      <c r="J1" s="5"/>
      <c r="K1" s="5"/>
      <c r="L1" s="5"/>
      <c r="M1" s="5"/>
      <c r="N1" s="5"/>
      <c r="O1" s="5"/>
      <c r="P1" s="5"/>
      <c r="Q1" s="5"/>
    </row>
    <row r="2" ht="14.25" customHeight="1">
      <c r="A2" s="130" t="s">
        <v>239</v>
      </c>
    </row>
    <row r="3" ht="14.25" customHeight="1">
      <c r="A3" s="131"/>
      <c r="C3" s="132"/>
      <c r="D3" s="132"/>
      <c r="E3" s="132"/>
      <c r="F3" s="132"/>
    </row>
    <row r="4" ht="14.25" customHeight="1">
      <c r="A4" s="133" t="s">
        <v>240</v>
      </c>
      <c r="B4" s="134" t="s">
        <v>241</v>
      </c>
      <c r="C4" s="135" t="str">
        <f>Resumo!B8</f>
        <v/>
      </c>
      <c r="D4" s="135" t="str">
        <f>Resumo!E8</f>
        <v/>
      </c>
      <c r="E4" s="135" t="str">
        <f>Resumo!H8</f>
        <v/>
      </c>
      <c r="F4" s="135" t="str">
        <f>Resumo!K8</f>
        <v/>
      </c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</row>
    <row r="5" ht="14.25" customHeight="1">
      <c r="A5" s="137" t="s">
        <v>242</v>
      </c>
      <c r="B5" s="138"/>
      <c r="C5" s="139"/>
      <c r="D5" s="139"/>
      <c r="E5" s="139"/>
      <c r="F5" s="139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</row>
    <row r="6" ht="14.25" customHeight="1">
      <c r="A6" s="137" t="s">
        <v>243</v>
      </c>
      <c r="B6" s="141"/>
      <c r="C6" s="139"/>
      <c r="D6" s="139"/>
      <c r="E6" s="139"/>
      <c r="F6" s="139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</row>
    <row r="7" ht="14.25" customHeight="1">
      <c r="A7" s="137" t="s">
        <v>244</v>
      </c>
      <c r="B7" s="138"/>
      <c r="C7" s="139"/>
      <c r="D7" s="139"/>
      <c r="E7" s="139"/>
      <c r="F7" s="139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</row>
    <row r="8" ht="14.25" customHeight="1">
      <c r="A8" s="137" t="s">
        <v>245</v>
      </c>
      <c r="B8" s="138"/>
      <c r="C8" s="139"/>
      <c r="D8" s="139"/>
      <c r="E8" s="139"/>
      <c r="F8" s="139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ht="14.25" customHeight="1">
      <c r="A9" s="137" t="s">
        <v>246</v>
      </c>
      <c r="B9" s="138"/>
      <c r="C9" s="139"/>
      <c r="D9" s="139"/>
      <c r="E9" s="139"/>
      <c r="F9" s="139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</row>
    <row r="10" ht="14.25" customHeight="1">
      <c r="A10" s="137" t="s">
        <v>247</v>
      </c>
      <c r="B10" s="138"/>
      <c r="C10" s="139"/>
      <c r="D10" s="139"/>
      <c r="E10" s="139"/>
      <c r="F10" s="139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</row>
    <row r="11" ht="14.25" customHeight="1">
      <c r="A11" s="137" t="s">
        <v>248</v>
      </c>
      <c r="B11" s="138"/>
      <c r="C11" s="139"/>
      <c r="D11" s="139"/>
      <c r="E11" s="139"/>
      <c r="F11" s="139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</row>
    <row r="12" ht="14.25" customHeight="1">
      <c r="A12" s="137" t="s">
        <v>249</v>
      </c>
      <c r="B12" s="138"/>
      <c r="C12" s="139"/>
      <c r="D12" s="139"/>
      <c r="E12" s="139"/>
      <c r="F12" s="139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</row>
    <row r="13" ht="14.25" customHeight="1">
      <c r="A13" s="137" t="s">
        <v>250</v>
      </c>
      <c r="B13" s="138"/>
      <c r="C13" s="139"/>
      <c r="D13" s="139"/>
      <c r="E13" s="139"/>
      <c r="F13" s="139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ht="14.25" customHeight="1">
      <c r="A14" s="142">
        <v>10.0</v>
      </c>
      <c r="B14" s="138"/>
      <c r="C14" s="139"/>
      <c r="D14" s="139"/>
      <c r="E14" s="139"/>
      <c r="F14" s="139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</row>
    <row r="15" ht="14.25" customHeight="1">
      <c r="A15" s="142" t="str">
        <f t="shared" ref="A15:A50" si="1">A14+1</f>
        <v>11</v>
      </c>
      <c r="B15" s="138"/>
      <c r="C15" s="139"/>
      <c r="D15" s="139"/>
      <c r="E15" s="139"/>
      <c r="F15" s="139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</row>
    <row r="16" ht="14.25" customHeight="1">
      <c r="A16" s="142" t="str">
        <f t="shared" si="1"/>
        <v>12</v>
      </c>
      <c r="B16" s="138"/>
      <c r="C16" s="139"/>
      <c r="D16" s="139"/>
      <c r="E16" s="139"/>
      <c r="F16" s="143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</row>
    <row r="17" ht="14.25" customHeight="1">
      <c r="A17" s="142" t="str">
        <f t="shared" si="1"/>
        <v>13</v>
      </c>
      <c r="B17" s="138"/>
      <c r="C17" s="139"/>
      <c r="D17" s="139"/>
      <c r="E17" s="139"/>
      <c r="F17" s="143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ht="14.25" customHeight="1">
      <c r="A18" s="142" t="str">
        <f t="shared" si="1"/>
        <v>14</v>
      </c>
      <c r="B18" s="138"/>
      <c r="C18" s="139"/>
      <c r="D18" s="139"/>
      <c r="E18" s="139"/>
      <c r="F18" s="139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</row>
    <row r="19" ht="14.25" customHeight="1">
      <c r="A19" s="142" t="str">
        <f t="shared" si="1"/>
        <v>15</v>
      </c>
      <c r="B19" s="138"/>
      <c r="C19" s="139"/>
      <c r="D19" s="139"/>
      <c r="E19" s="139"/>
      <c r="F19" s="139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</row>
    <row r="20" ht="14.25" customHeight="1">
      <c r="A20" s="142" t="str">
        <f t="shared" si="1"/>
        <v>16</v>
      </c>
      <c r="B20" s="138"/>
      <c r="C20" s="139"/>
      <c r="D20" s="139"/>
      <c r="E20" s="139"/>
      <c r="F20" s="139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</row>
    <row r="21" ht="14.25" customHeight="1">
      <c r="A21" s="142" t="str">
        <f t="shared" si="1"/>
        <v>17</v>
      </c>
      <c r="B21" s="138"/>
      <c r="C21" s="139"/>
      <c r="D21" s="139"/>
      <c r="E21" s="139"/>
      <c r="F21" s="139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</row>
    <row r="22" ht="14.25" customHeight="1">
      <c r="A22" s="142" t="str">
        <f t="shared" si="1"/>
        <v>18</v>
      </c>
      <c r="B22" s="138"/>
      <c r="C22" s="139"/>
      <c r="D22" s="139"/>
      <c r="E22" s="139"/>
      <c r="F22" s="139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</row>
    <row r="23" ht="14.25" customHeight="1">
      <c r="A23" s="142" t="str">
        <f t="shared" si="1"/>
        <v>19</v>
      </c>
      <c r="B23" s="138"/>
      <c r="C23" s="139"/>
      <c r="D23" s="139"/>
      <c r="E23" s="139"/>
      <c r="F23" s="139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</row>
    <row r="24" ht="14.25" customHeight="1">
      <c r="A24" s="142" t="str">
        <f t="shared" si="1"/>
        <v>20</v>
      </c>
      <c r="B24" s="138"/>
      <c r="C24" s="139"/>
      <c r="D24" s="139"/>
      <c r="E24" s="139"/>
      <c r="F24" s="139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</row>
    <row r="25" ht="14.25" customHeight="1">
      <c r="A25" s="142" t="str">
        <f t="shared" si="1"/>
        <v>21</v>
      </c>
      <c r="B25" s="138"/>
      <c r="C25" s="139"/>
      <c r="D25" s="139"/>
      <c r="E25" s="139"/>
      <c r="F25" s="139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</row>
    <row r="26" ht="14.25" customHeight="1">
      <c r="A26" s="142" t="str">
        <f t="shared" si="1"/>
        <v>22</v>
      </c>
      <c r="B26" s="138"/>
      <c r="C26" s="139"/>
      <c r="D26" s="139"/>
      <c r="E26" s="139"/>
      <c r="F26" s="139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</row>
    <row r="27" ht="14.25" customHeight="1">
      <c r="A27" s="142" t="str">
        <f t="shared" si="1"/>
        <v>23</v>
      </c>
      <c r="B27" s="138"/>
      <c r="C27" s="139"/>
      <c r="D27" s="139"/>
      <c r="E27" s="139"/>
      <c r="F27" s="139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</row>
    <row r="28" ht="14.25" customHeight="1">
      <c r="A28" s="142" t="str">
        <f t="shared" si="1"/>
        <v>24</v>
      </c>
      <c r="B28" s="138"/>
      <c r="C28" s="139"/>
      <c r="D28" s="139"/>
      <c r="E28" s="139"/>
      <c r="F28" s="139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</row>
    <row r="29" ht="14.25" customHeight="1">
      <c r="A29" s="142" t="str">
        <f t="shared" si="1"/>
        <v>25</v>
      </c>
      <c r="B29" s="138"/>
      <c r="C29" s="139"/>
      <c r="D29" s="139"/>
      <c r="E29" s="139"/>
      <c r="F29" s="139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</row>
    <row r="30" ht="14.25" customHeight="1">
      <c r="A30" s="142" t="str">
        <f t="shared" si="1"/>
        <v>26</v>
      </c>
      <c r="B30" s="138"/>
      <c r="C30" s="139"/>
      <c r="D30" s="139"/>
      <c r="E30" s="139"/>
      <c r="F30" s="139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</row>
    <row r="31" ht="14.25" customHeight="1">
      <c r="A31" s="142" t="str">
        <f t="shared" si="1"/>
        <v>27</v>
      </c>
      <c r="B31" s="138"/>
      <c r="C31" s="139"/>
      <c r="D31" s="139"/>
      <c r="E31" s="139"/>
      <c r="F31" s="139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</row>
    <row r="32" ht="14.25" customHeight="1">
      <c r="A32" s="142" t="str">
        <f t="shared" si="1"/>
        <v>28</v>
      </c>
      <c r="B32" s="138"/>
      <c r="C32" s="139"/>
      <c r="D32" s="139"/>
      <c r="E32" s="139"/>
      <c r="F32" s="139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</row>
    <row r="33" ht="14.25" customHeight="1">
      <c r="A33" s="142" t="str">
        <f t="shared" si="1"/>
        <v>29</v>
      </c>
      <c r="B33" s="138"/>
      <c r="C33" s="139"/>
      <c r="D33" s="139"/>
      <c r="E33" s="139"/>
      <c r="F33" s="139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</row>
    <row r="34" ht="14.25" customHeight="1">
      <c r="A34" s="142" t="str">
        <f t="shared" si="1"/>
        <v>30</v>
      </c>
      <c r="B34" s="138"/>
      <c r="C34" s="139"/>
      <c r="D34" s="139"/>
      <c r="E34" s="139"/>
      <c r="F34" s="139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</row>
    <row r="35" ht="14.25" customHeight="1">
      <c r="A35" s="142" t="str">
        <f t="shared" si="1"/>
        <v>31</v>
      </c>
      <c r="B35" s="138"/>
      <c r="C35" s="139"/>
      <c r="D35" s="139"/>
      <c r="E35" s="139"/>
      <c r="F35" s="139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</row>
    <row r="36" ht="14.25" customHeight="1">
      <c r="A36" s="142" t="str">
        <f t="shared" si="1"/>
        <v>32</v>
      </c>
      <c r="B36" s="138"/>
      <c r="C36" s="139"/>
      <c r="D36" s="139"/>
      <c r="E36" s="139"/>
      <c r="F36" s="139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</row>
    <row r="37" ht="14.25" customHeight="1">
      <c r="A37" s="142" t="str">
        <f t="shared" si="1"/>
        <v>33</v>
      </c>
      <c r="B37" s="141"/>
      <c r="C37" s="143"/>
      <c r="D37" s="143"/>
      <c r="E37" s="143"/>
      <c r="F37" s="143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</row>
    <row r="38" ht="14.25" customHeight="1">
      <c r="A38" s="142" t="str">
        <f t="shared" si="1"/>
        <v>34</v>
      </c>
      <c r="B38" s="138"/>
      <c r="C38" s="139"/>
      <c r="D38" s="139"/>
      <c r="E38" s="139"/>
      <c r="F38" s="144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</row>
    <row r="39" ht="14.25" customHeight="1">
      <c r="A39" s="142" t="str">
        <f t="shared" si="1"/>
        <v>35</v>
      </c>
      <c r="B39" s="138"/>
      <c r="C39" s="139"/>
      <c r="D39" s="139"/>
      <c r="E39" s="139"/>
      <c r="F39" s="144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</row>
    <row r="40" ht="14.25" customHeight="1">
      <c r="A40" s="142" t="str">
        <f t="shared" si="1"/>
        <v>36</v>
      </c>
      <c r="B40" s="138"/>
      <c r="C40" s="139"/>
      <c r="D40" s="139"/>
      <c r="E40" s="139"/>
      <c r="F40" s="144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</row>
    <row r="41" ht="14.25" customHeight="1">
      <c r="A41" s="142" t="str">
        <f t="shared" si="1"/>
        <v>37</v>
      </c>
      <c r="B41" s="138"/>
      <c r="C41" s="139"/>
      <c r="D41" s="139"/>
      <c r="E41" s="139"/>
      <c r="F41" s="144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</row>
    <row r="42" ht="14.25" customHeight="1">
      <c r="A42" s="142" t="str">
        <f t="shared" si="1"/>
        <v>38</v>
      </c>
      <c r="B42" s="141"/>
      <c r="C42" s="139"/>
      <c r="D42" s="139"/>
      <c r="E42" s="139"/>
      <c r="F42" s="143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</row>
    <row r="43" ht="14.25" customHeight="1">
      <c r="A43" s="142" t="str">
        <f t="shared" si="1"/>
        <v>39</v>
      </c>
      <c r="B43" s="138"/>
      <c r="C43" s="139"/>
      <c r="D43" s="139"/>
      <c r="E43" s="139"/>
      <c r="F43" s="139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</row>
    <row r="44" ht="14.25" customHeight="1">
      <c r="A44" s="142" t="str">
        <f t="shared" si="1"/>
        <v>40</v>
      </c>
      <c r="B44" s="138"/>
      <c r="C44" s="139"/>
      <c r="D44" s="139"/>
      <c r="E44" s="139"/>
      <c r="F44" s="139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</row>
    <row r="45" ht="14.25" customHeight="1">
      <c r="A45" s="142" t="str">
        <f t="shared" si="1"/>
        <v>41</v>
      </c>
      <c r="B45" s="138"/>
      <c r="C45" s="139"/>
      <c r="D45" s="139"/>
      <c r="E45" s="139"/>
      <c r="F45" s="139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</row>
    <row r="46" ht="14.25" customHeight="1">
      <c r="A46" s="142" t="str">
        <f t="shared" si="1"/>
        <v>42</v>
      </c>
      <c r="B46" s="138"/>
      <c r="C46" s="139"/>
      <c r="D46" s="139"/>
      <c r="E46" s="139"/>
      <c r="F46" s="139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</row>
    <row r="47" ht="14.25" customHeight="1">
      <c r="A47" s="142" t="str">
        <f t="shared" si="1"/>
        <v>43</v>
      </c>
      <c r="B47" s="138"/>
      <c r="C47" s="139"/>
      <c r="D47" s="139"/>
      <c r="E47" s="139"/>
      <c r="F47" s="139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</row>
    <row r="48" ht="14.25" customHeight="1">
      <c r="A48" s="142" t="str">
        <f t="shared" si="1"/>
        <v>44</v>
      </c>
      <c r="B48" s="141"/>
      <c r="C48" s="143"/>
      <c r="D48" s="143"/>
      <c r="E48" s="143"/>
      <c r="F48" s="143"/>
    </row>
    <row r="49" ht="14.25" customHeight="1">
      <c r="A49" s="142" t="str">
        <f t="shared" si="1"/>
        <v>45</v>
      </c>
      <c r="B49" s="141"/>
      <c r="C49" s="143"/>
      <c r="D49" s="143"/>
      <c r="E49" s="143"/>
      <c r="F49" s="143"/>
    </row>
    <row r="50" ht="14.25" customHeight="1">
      <c r="A50" s="142" t="str">
        <f t="shared" si="1"/>
        <v>46</v>
      </c>
      <c r="B50" s="138"/>
      <c r="C50" s="139"/>
      <c r="D50" s="139"/>
      <c r="E50" s="139"/>
      <c r="F50" s="139"/>
    </row>
    <row r="51" ht="14.25" customHeight="1">
      <c r="A51" s="145"/>
      <c r="C51" s="132"/>
      <c r="D51" s="132"/>
      <c r="E51" s="132"/>
      <c r="F51" s="132"/>
    </row>
    <row r="52" ht="14.25" customHeight="1">
      <c r="A52" s="145"/>
      <c r="C52" s="132"/>
      <c r="D52" s="132"/>
      <c r="E52" s="132"/>
      <c r="F52" s="132"/>
    </row>
    <row r="53" ht="14.25" customHeight="1">
      <c r="A53" s="145"/>
      <c r="C53" s="132"/>
      <c r="D53" s="132"/>
      <c r="E53" s="132"/>
      <c r="F53" s="132"/>
    </row>
    <row r="54" ht="14.25" customHeight="1">
      <c r="A54" s="145"/>
      <c r="C54" s="132"/>
      <c r="D54" s="132"/>
      <c r="E54" s="132"/>
      <c r="F54" s="132"/>
    </row>
    <row r="55" ht="14.25" customHeight="1">
      <c r="A55" s="145"/>
      <c r="C55" s="132"/>
      <c r="D55" s="132"/>
      <c r="E55" s="132"/>
      <c r="F55" s="132"/>
    </row>
    <row r="56" ht="14.25" customHeight="1">
      <c r="A56" s="145"/>
      <c r="C56" s="132"/>
      <c r="D56" s="132"/>
      <c r="E56" s="132"/>
      <c r="F56" s="132"/>
    </row>
    <row r="57" ht="14.25" customHeight="1">
      <c r="A57" s="145"/>
      <c r="C57" s="132"/>
      <c r="D57" s="132"/>
      <c r="E57" s="132"/>
      <c r="F57" s="132"/>
    </row>
    <row r="58" ht="14.25" customHeight="1">
      <c r="A58" s="145"/>
      <c r="C58" s="132"/>
      <c r="D58" s="132"/>
      <c r="E58" s="132"/>
      <c r="F58" s="132"/>
    </row>
    <row r="59" ht="14.25" customHeight="1">
      <c r="A59" s="145"/>
      <c r="C59" s="132"/>
      <c r="D59" s="132"/>
      <c r="E59" s="132"/>
      <c r="F59" s="132"/>
    </row>
    <row r="60" ht="14.25" customHeight="1">
      <c r="A60" s="145"/>
      <c r="C60" s="132"/>
      <c r="D60" s="132"/>
      <c r="E60" s="132"/>
      <c r="F60" s="132"/>
    </row>
    <row r="61" ht="14.25" customHeight="1">
      <c r="A61" s="145"/>
      <c r="C61" s="132"/>
      <c r="D61" s="132"/>
      <c r="E61" s="132"/>
      <c r="F61" s="132"/>
    </row>
    <row r="62" ht="14.25" customHeight="1">
      <c r="A62" s="145"/>
      <c r="C62" s="132"/>
      <c r="D62" s="132"/>
      <c r="E62" s="132"/>
      <c r="F62" s="132"/>
    </row>
    <row r="63" ht="14.25" customHeight="1">
      <c r="A63" s="145"/>
      <c r="C63" s="132"/>
      <c r="D63" s="132"/>
      <c r="E63" s="132"/>
      <c r="F63" s="132"/>
    </row>
    <row r="64" ht="14.25" customHeight="1">
      <c r="A64" s="145"/>
      <c r="C64" s="132"/>
      <c r="D64" s="132"/>
      <c r="E64" s="132"/>
      <c r="F64" s="132"/>
    </row>
    <row r="65" ht="14.25" customHeight="1">
      <c r="A65" s="145"/>
      <c r="C65" s="132"/>
      <c r="D65" s="132"/>
      <c r="E65" s="132"/>
      <c r="F65" s="132"/>
    </row>
    <row r="66" ht="14.25" customHeight="1">
      <c r="A66" s="145"/>
      <c r="C66" s="132"/>
      <c r="D66" s="132"/>
      <c r="E66" s="132"/>
      <c r="F66" s="132"/>
    </row>
    <row r="67" ht="14.25" customHeight="1">
      <c r="A67" s="145"/>
      <c r="C67" s="132"/>
      <c r="D67" s="132"/>
      <c r="E67" s="132"/>
      <c r="F67" s="132"/>
    </row>
    <row r="68" ht="14.25" customHeight="1">
      <c r="A68" s="145"/>
      <c r="C68" s="132"/>
      <c r="D68" s="132"/>
      <c r="E68" s="132"/>
      <c r="F68" s="132"/>
    </row>
    <row r="69" ht="14.25" customHeight="1">
      <c r="A69" s="145"/>
      <c r="C69" s="132"/>
      <c r="D69" s="132"/>
      <c r="E69" s="132"/>
      <c r="F69" s="132"/>
    </row>
    <row r="70" ht="14.25" customHeight="1">
      <c r="A70" s="145"/>
      <c r="C70" s="132"/>
      <c r="D70" s="132"/>
      <c r="E70" s="132"/>
      <c r="F70" s="132"/>
    </row>
    <row r="71" ht="14.25" customHeight="1">
      <c r="A71" s="145"/>
      <c r="C71" s="132"/>
      <c r="D71" s="132"/>
      <c r="E71" s="132"/>
      <c r="F71" s="132"/>
    </row>
    <row r="72" ht="14.25" customHeight="1">
      <c r="A72" s="145"/>
      <c r="C72" s="132"/>
      <c r="D72" s="132"/>
      <c r="E72" s="132"/>
      <c r="F72" s="132"/>
    </row>
    <row r="73" ht="14.25" customHeight="1">
      <c r="A73" s="145"/>
      <c r="C73" s="132"/>
      <c r="D73" s="132"/>
      <c r="E73" s="132"/>
      <c r="F73" s="132"/>
    </row>
    <row r="74" ht="14.25" customHeight="1">
      <c r="A74" s="145"/>
      <c r="C74" s="132"/>
      <c r="D74" s="132"/>
      <c r="E74" s="132"/>
      <c r="F74" s="132"/>
    </row>
    <row r="75" ht="14.25" customHeight="1">
      <c r="A75" s="145"/>
      <c r="C75" s="132"/>
      <c r="D75" s="132"/>
      <c r="E75" s="132"/>
      <c r="F75" s="132"/>
    </row>
    <row r="76" ht="14.25" customHeight="1">
      <c r="A76" s="145"/>
      <c r="C76" s="132"/>
      <c r="D76" s="132"/>
      <c r="E76" s="132"/>
      <c r="F76" s="132"/>
    </row>
    <row r="77" ht="14.25" customHeight="1">
      <c r="A77" s="145"/>
      <c r="C77" s="132"/>
      <c r="D77" s="132"/>
      <c r="E77" s="132"/>
      <c r="F77" s="132"/>
    </row>
    <row r="78" ht="14.25" customHeight="1">
      <c r="A78" s="145"/>
      <c r="C78" s="132"/>
      <c r="D78" s="132"/>
      <c r="E78" s="132"/>
      <c r="F78" s="132"/>
    </row>
    <row r="79" ht="14.25" customHeight="1">
      <c r="A79" s="145"/>
      <c r="C79" s="132"/>
      <c r="D79" s="132"/>
      <c r="E79" s="132"/>
      <c r="F79" s="132"/>
    </row>
    <row r="80" ht="14.25" customHeight="1">
      <c r="A80" s="145"/>
      <c r="C80" s="132"/>
      <c r="D80" s="132"/>
      <c r="E80" s="132"/>
      <c r="F80" s="132"/>
    </row>
    <row r="81" ht="14.25" customHeight="1">
      <c r="A81" s="145"/>
      <c r="C81" s="132"/>
      <c r="D81" s="132"/>
      <c r="E81" s="132"/>
      <c r="F81" s="132"/>
    </row>
    <row r="82" ht="14.25" customHeight="1">
      <c r="A82" s="145"/>
      <c r="C82" s="132"/>
      <c r="D82" s="132"/>
      <c r="E82" s="132"/>
      <c r="F82" s="132"/>
    </row>
    <row r="83" ht="14.25" customHeight="1">
      <c r="A83" s="145"/>
      <c r="C83" s="132"/>
      <c r="D83" s="132"/>
      <c r="E83" s="132"/>
      <c r="F83" s="132"/>
    </row>
    <row r="84" ht="14.25" customHeight="1">
      <c r="A84" s="145"/>
      <c r="C84" s="132"/>
      <c r="D84" s="132"/>
      <c r="E84" s="132"/>
      <c r="F84" s="132"/>
    </row>
    <row r="85" ht="14.25" customHeight="1">
      <c r="A85" s="145"/>
      <c r="C85" s="132"/>
      <c r="D85" s="132"/>
      <c r="E85" s="132"/>
      <c r="F85" s="132"/>
    </row>
    <row r="86" ht="14.25" customHeight="1">
      <c r="A86" s="145"/>
      <c r="C86" s="132"/>
      <c r="D86" s="132"/>
      <c r="E86" s="132"/>
      <c r="F86" s="132"/>
    </row>
    <row r="87" ht="14.25" customHeight="1">
      <c r="A87" s="145"/>
      <c r="C87" s="132"/>
      <c r="D87" s="132"/>
      <c r="E87" s="132"/>
      <c r="F87" s="132"/>
    </row>
    <row r="88" ht="14.25" customHeight="1">
      <c r="A88" s="145"/>
      <c r="C88" s="132"/>
      <c r="D88" s="132"/>
      <c r="E88" s="132"/>
      <c r="F88" s="132"/>
    </row>
    <row r="89" ht="14.25" customHeight="1">
      <c r="A89" s="145"/>
      <c r="C89" s="132"/>
      <c r="D89" s="132"/>
      <c r="E89" s="132"/>
      <c r="F89" s="132"/>
    </row>
    <row r="90" ht="14.25" customHeight="1">
      <c r="A90" s="145"/>
      <c r="C90" s="132"/>
      <c r="D90" s="132"/>
      <c r="E90" s="132"/>
      <c r="F90" s="132"/>
    </row>
    <row r="91" ht="14.25" customHeight="1">
      <c r="A91" s="145"/>
      <c r="C91" s="132"/>
      <c r="D91" s="132"/>
      <c r="E91" s="132"/>
      <c r="F91" s="132"/>
    </row>
    <row r="92" ht="14.25" customHeight="1">
      <c r="A92" s="145"/>
      <c r="C92" s="132"/>
      <c r="D92" s="132"/>
      <c r="E92" s="132"/>
      <c r="F92" s="132"/>
    </row>
    <row r="93" ht="14.25" customHeight="1">
      <c r="A93" s="145"/>
      <c r="C93" s="132"/>
      <c r="D93" s="132"/>
      <c r="E93" s="132"/>
      <c r="F93" s="132"/>
    </row>
    <row r="94" ht="14.25" customHeight="1">
      <c r="A94" s="145"/>
      <c r="C94" s="132"/>
      <c r="D94" s="132"/>
      <c r="E94" s="132"/>
      <c r="F94" s="132"/>
    </row>
    <row r="95" ht="14.25" customHeight="1">
      <c r="A95" s="145"/>
      <c r="C95" s="132"/>
      <c r="D95" s="132"/>
      <c r="E95" s="132"/>
      <c r="F95" s="132"/>
    </row>
    <row r="96" ht="14.25" customHeight="1">
      <c r="A96" s="145"/>
      <c r="C96" s="132"/>
      <c r="D96" s="132"/>
      <c r="E96" s="132"/>
      <c r="F96" s="132"/>
    </row>
    <row r="97" ht="14.25" customHeight="1">
      <c r="A97" s="145"/>
      <c r="C97" s="132"/>
      <c r="D97" s="132"/>
      <c r="E97" s="132"/>
      <c r="F97" s="132"/>
    </row>
    <row r="98" ht="14.25" customHeight="1">
      <c r="A98" s="145"/>
      <c r="C98" s="132"/>
      <c r="D98" s="132"/>
      <c r="E98" s="132"/>
      <c r="F98" s="132"/>
    </row>
    <row r="99" ht="14.25" customHeight="1">
      <c r="A99" s="145"/>
      <c r="C99" s="132"/>
      <c r="D99" s="132"/>
      <c r="E99" s="132"/>
      <c r="F99" s="132"/>
    </row>
    <row r="100" ht="14.25" customHeight="1">
      <c r="A100" s="145"/>
      <c r="C100" s="132"/>
      <c r="D100" s="132"/>
      <c r="E100" s="132"/>
      <c r="F100" s="132"/>
    </row>
  </sheetData>
  <mergeCells count="2">
    <mergeCell ref="A2:F2"/>
    <mergeCell ref="A1:F1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casa</Company>
  <ScaleCrop>false</ScaleCrop>
  <HeadingPairs>
    <vt:vector baseType="variant" size="4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baseType="lpstr" size="12">
      <vt:lpstr>Resumo</vt:lpstr>
      <vt:lpstr>P1</vt:lpstr>
      <vt:lpstr>P2</vt:lpstr>
      <vt:lpstr>P3</vt:lpstr>
      <vt:lpstr>P4</vt:lpstr>
      <vt:lpstr>Relação de Anexos</vt:lpstr>
      <vt:lpstr>'P1'!Area_de_impressao</vt:lpstr>
      <vt:lpstr>'P2'!Area_de_impressao</vt:lpstr>
      <vt:lpstr>'P3'!Area_de_impressao</vt:lpstr>
      <vt:lpstr>'P4'!Area_de_impressao</vt:lpstr>
      <vt:lpstr>'Relação de Anexos'!Area_de_impressao</vt:lpstr>
      <vt:lpstr>Resumo!Area_de_impressao</vt:lpstr>
    </vt:vector>
  </TitlesOfParts>
  <LinksUpToDate>false</LinksUpToDate>
  <SharedDoc>false</SharedDoc>
  <HyperlinksChanged>false</HyperlinksChanged>
  <Application>Microsoft Excel</Application>
  <AppVersion>16.0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2008-11-26T21:17:05Z</dcterms:created>
  <dc:creator>Tarcisio Alves Cordeiro</dc:creator>
  <cp:lastModifiedBy>Mariana Nóbrega</cp:lastModifiedBy>
  <cp:lastPrinted>2021-08-19T14:04:39Z</cp:lastPrinted>
  <dcterms:modified xsi:type="dcterms:W3CDTF">2021-08-19T19:52:46Z</dcterms:modified>
</cp:coreProperties>
</file>