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acfadfee65b82cb/Área de Trabalho/"/>
    </mc:Choice>
  </mc:AlternateContent>
  <xr:revisionPtr revIDLastSave="17" documentId="11_196D44C508C7A9D7FF4454F3C28013C26DD6D5AB" xr6:coauthVersionLast="47" xr6:coauthVersionMax="47" xr10:uidLastSave="{D5A8A307-1A41-424B-A741-06F98AFB5791}"/>
  <bookViews>
    <workbookView xWindow="-120" yWindow="-120" windowWidth="29040" windowHeight="15720" xr2:uid="{00000000-000D-0000-FFFF-FFFF00000000}"/>
  </bookViews>
  <sheets>
    <sheet name="Capa" sheetId="6" r:id="rId1"/>
    <sheet name="S1" sheetId="1" r:id="rId2"/>
    <sheet name="S2" sheetId="2" r:id="rId3"/>
    <sheet name="S3456" sheetId="3" r:id="rId4"/>
    <sheet name="S78" sheetId="4" r:id="rId5"/>
    <sheet name="Consolidado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B20" i="5"/>
  <c r="E31" i="4"/>
  <c r="E32" i="4" s="1"/>
  <c r="B11" i="5" s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27" i="4" s="1"/>
  <c r="B10" i="5" s="1"/>
  <c r="E7" i="4"/>
  <c r="E6" i="4"/>
  <c r="E5" i="4"/>
  <c r="E4" i="4"/>
  <c r="E31" i="3"/>
  <c r="E29" i="3"/>
  <c r="E32" i="3" s="1"/>
  <c r="B9" i="5" s="1"/>
  <c r="E24" i="3"/>
  <c r="E23" i="3"/>
  <c r="E21" i="3"/>
  <c r="E20" i="3"/>
  <c r="E19" i="3"/>
  <c r="E18" i="3"/>
  <c r="E12" i="3"/>
  <c r="E14" i="3"/>
  <c r="B7" i="5"/>
  <c r="E6" i="3"/>
  <c r="E8" i="3" s="1"/>
  <c r="B6" i="5" s="1"/>
  <c r="E4" i="3"/>
  <c r="F44" i="2"/>
  <c r="F43" i="2"/>
  <c r="F42" i="2"/>
  <c r="F41" i="2"/>
  <c r="F40" i="2"/>
  <c r="F39" i="2"/>
  <c r="F37" i="2"/>
  <c r="F36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0" i="2"/>
  <c r="F8" i="2"/>
  <c r="F6" i="2"/>
  <c r="F4" i="2"/>
  <c r="M24" i="1"/>
  <c r="M22" i="1"/>
  <c r="N22" i="1" s="1"/>
  <c r="G24" i="1"/>
  <c r="G22" i="1"/>
  <c r="M21" i="1"/>
  <c r="J24" i="1"/>
  <c r="J22" i="1"/>
  <c r="J21" i="1"/>
  <c r="G21" i="1"/>
  <c r="D24" i="1"/>
  <c r="N24" i="1" s="1"/>
  <c r="D22" i="1"/>
  <c r="D21" i="1"/>
  <c r="M23" i="1"/>
  <c r="J23" i="1"/>
  <c r="G23" i="1"/>
  <c r="D23" i="1"/>
  <c r="N23" i="1" s="1"/>
  <c r="M20" i="1"/>
  <c r="J20" i="1"/>
  <c r="G20" i="1"/>
  <c r="D20" i="1"/>
  <c r="M19" i="1"/>
  <c r="J19" i="1"/>
  <c r="G19" i="1"/>
  <c r="D19" i="1"/>
  <c r="M18" i="1"/>
  <c r="M25" i="1" s="1"/>
  <c r="J18" i="1"/>
  <c r="G18" i="1"/>
  <c r="D18" i="1"/>
  <c r="M17" i="1"/>
  <c r="J17" i="1"/>
  <c r="G17" i="1"/>
  <c r="G25" i="1" s="1"/>
  <c r="D17" i="1"/>
  <c r="N17" i="1" s="1"/>
  <c r="M15" i="1"/>
  <c r="J15" i="1"/>
  <c r="G15" i="1"/>
  <c r="D15" i="1"/>
  <c r="J25" i="1" l="1"/>
  <c r="E25" i="3"/>
  <c r="B8" i="5" s="1"/>
  <c r="N20" i="1"/>
  <c r="N15" i="1"/>
  <c r="F46" i="2"/>
  <c r="B5" i="5" s="1"/>
  <c r="D25" i="1"/>
  <c r="N19" i="1"/>
  <c r="N18" i="1"/>
  <c r="N21" i="1"/>
  <c r="N25" i="1" l="1"/>
  <c r="B4" i="5" s="1"/>
  <c r="B12" i="5" s="1"/>
  <c r="B13" i="5" s="1"/>
</calcChain>
</file>

<file path=xl/sharedStrings.xml><?xml version="1.0" encoding="utf-8"?>
<sst xmlns="http://schemas.openxmlformats.org/spreadsheetml/2006/main" count="287" uniqueCount="179">
  <si>
    <t>UNIVERSIDADE FEDERAL DA PARAÍBA</t>
  </si>
  <si>
    <t>CENTRO DE CIÊNCIAS DA SAÚDE</t>
  </si>
  <si>
    <t xml:space="preserve">Matrícula: </t>
  </si>
  <si>
    <t>Cargo/Classe:</t>
  </si>
  <si>
    <t xml:space="preserve">Nº de Semestre como ativo: </t>
  </si>
  <si>
    <t>Hora</t>
  </si>
  <si>
    <t>Peso</t>
  </si>
  <si>
    <t>Sub-total</t>
  </si>
  <si>
    <t>Sub- total</t>
  </si>
  <si>
    <t>ATIVIDADES</t>
  </si>
  <si>
    <t>Aula</t>
  </si>
  <si>
    <t>TOTAL</t>
  </si>
  <si>
    <t>Sem.</t>
  </si>
  <si>
    <t>1. Atividades de Ensino</t>
  </si>
  <si>
    <t>1.1. Em sala de aula</t>
  </si>
  <si>
    <t>Aulas curriculares</t>
  </si>
  <si>
    <t>Prática de Ensino</t>
  </si>
  <si>
    <t>Total Geral - Ativ. Ensino</t>
  </si>
  <si>
    <t>FICHA DE AVALIAÇÃO DOCENTE DE ACORDO COM A RESOLUÇÃO Nº 54/2006</t>
  </si>
  <si>
    <t xml:space="preserve">Monografia. </t>
  </si>
  <si>
    <t>Créd</t>
  </si>
  <si>
    <t>Prática Terapêutica</t>
  </si>
  <si>
    <t>1.2 Acompanhamento de Atividades curriculares especiais que conduzem à obtenção de crédito</t>
  </si>
  <si>
    <t>Ponto</t>
  </si>
  <si>
    <t>Estágio Curricular Supervisionado</t>
  </si>
  <si>
    <t>ERI - Estágio Rural Integrado</t>
  </si>
  <si>
    <t>TCC - Trabalho de Conclusão de Curso</t>
  </si>
  <si>
    <t>Prática Jurídica</t>
  </si>
  <si>
    <t>Atividades Correlatas</t>
  </si>
  <si>
    <t>SEÇÃO II - PRODUÇÃO INTELECTUAL (Decorrentes das atividades do ensino, da pesquisa e da extensão, no período de avaliação)</t>
  </si>
  <si>
    <t>TIPO DE PRODUÇÃO</t>
  </si>
  <si>
    <t>DESCRIMINAÇÃO</t>
  </si>
  <si>
    <t>Conselho Editorial ou com registro ISBN.</t>
  </si>
  <si>
    <t xml:space="preserve">2. Livros técnico-científico ou artístico-culturais publicados na área acadêmcia, com mais de um autor, </t>
  </si>
  <si>
    <t>aprovados por Conselho Editorial ou com registro ISBN.</t>
  </si>
  <si>
    <t xml:space="preserve">3. Capítulos de livros técnico-científicos ou artístico-culturais publicados na área acadêmica, aprovados por </t>
  </si>
  <si>
    <t xml:space="preserve">4. Publicação de tradução de livro técnico-científico ou artístico-cultural, aprovado por Conselho Editorial ou </t>
  </si>
  <si>
    <t>com registro ISBN.</t>
  </si>
  <si>
    <t>internacionais.</t>
  </si>
  <si>
    <t xml:space="preserve">5. Artigos técnico-científicos ou artístico-culturais publicados (ou aceito para publlicação) em periódicos </t>
  </si>
  <si>
    <t>Nº Ptos</t>
  </si>
  <si>
    <t>p/livro</t>
  </si>
  <si>
    <t>Quant</t>
  </si>
  <si>
    <t>1. Livro técnico-científico ou artístico-culturais publicados na área acadêmcia, com autoria individual,</t>
  </si>
  <si>
    <t>Qualis A</t>
  </si>
  <si>
    <t>Qualis B</t>
  </si>
  <si>
    <t>Qualis C</t>
  </si>
  <si>
    <t>p/cap.</t>
  </si>
  <si>
    <t>6. Artigos técnico-científicos ou artístico-culturais publicados (ou aceitos para publicação) em periódicos de</t>
  </si>
  <si>
    <t>circulação nacional.</t>
  </si>
  <si>
    <t>7. Trabalhos completos publicados em anais de eventos internacionais.</t>
  </si>
  <si>
    <t>8. Trabalhos completos publicados em anais de eventos nacionais.</t>
  </si>
  <si>
    <t>9. Resumos publicados em anais de eventos internacionais.</t>
  </si>
  <si>
    <t>p/Res.</t>
  </si>
  <si>
    <t>p/Trab.</t>
  </si>
  <si>
    <t>10. Resumos publicados em anais de eventos nacionais.</t>
  </si>
  <si>
    <t>Bibliográfica</t>
  </si>
  <si>
    <t>(Máx. 2 )</t>
  </si>
  <si>
    <t>11. Obras artísticas ou culturais premiadas internacionalmente.</t>
  </si>
  <si>
    <t>p/Obra</t>
  </si>
  <si>
    <t>12. Obras artísticas ou culturais apresentadas, publicadas ou gravadas internacionalmente.</t>
  </si>
  <si>
    <t>14. Obras artísticas ou culturais apresentadas, publicadas ou gravadas nacionalmente.</t>
  </si>
  <si>
    <t>13. Obras artísticas ou culturais premiadas nacionalmente.</t>
  </si>
  <si>
    <t>15. Obras artísticas ou culturais premiadas regionalmente.</t>
  </si>
  <si>
    <t>16. Obras artísticas ou culturais apresentadas, publicadas ou gravadas regionalmente.</t>
  </si>
  <si>
    <t>17. Gravação de CD ou DVD como instrumentalista solista, cantor solista, maestro, arranjador, etc.</t>
  </si>
  <si>
    <t>18. Gravação de CD ou DVD como instrumentalista de conjunto ou orquestra, coralista, etc.</t>
  </si>
  <si>
    <t>19. Participação em filmes, documentários e clipes como ator principal ou diretor.</t>
  </si>
  <si>
    <t>20. Participação em filmes, documentários e clipes como ator coadjuvante.</t>
  </si>
  <si>
    <t>21. Apresentação pública como instrumentalista solista, cantor, maestro, bailarino, ator ou diretor, evento Intern.</t>
  </si>
  <si>
    <t>22. Apresent. pública como instrumentalista de conj, orquestra, coralista, vocalista, ator coadj., bailar, even. Nac.</t>
  </si>
  <si>
    <t>Artística</t>
  </si>
  <si>
    <t>Unid</t>
  </si>
  <si>
    <t>23. Patentes depositadas</t>
  </si>
  <si>
    <t>24. Participação em eventos técnico-científicos ou artístico-culturais como conferencista ou artista</t>
  </si>
  <si>
    <t>convidado.</t>
  </si>
  <si>
    <t>p/Part.</t>
  </si>
  <si>
    <t>p/Pat.</t>
  </si>
  <si>
    <t>(Máx. 2)</t>
  </si>
  <si>
    <t>25. Participação em eventos técnico-científicos ou artístico-culturais como debatedor convidado.</t>
  </si>
  <si>
    <t>26. Ministração de mini-cursos ou palestras em eventos técnico-científico ou artístico-culturais.</t>
  </si>
  <si>
    <t>27. Participação em Conselho Editorial de revistas téc-científicas ou art-culturais internacionais</t>
  </si>
  <si>
    <t>p/ano</t>
  </si>
  <si>
    <t>28. Participação em Conselho Editorial de revistas técnico-científicas ou artístico-culturais nacionais</t>
  </si>
  <si>
    <t>29. Editoração de revista técnico-científica ou artístico-cultural com conselho editorial.</t>
  </si>
  <si>
    <t>30. Organização de livros técnico-científicos ou artístico-culturais, na área acadêmica, aprovados por</t>
  </si>
  <si>
    <t>Técnica</t>
  </si>
  <si>
    <t>TOTAL:</t>
  </si>
  <si>
    <t xml:space="preserve">SEÇÃO III - ATIVIDADES DE PESQUISA </t>
  </si>
  <si>
    <t>Tipo da Atividade</t>
  </si>
  <si>
    <t>N. Ptos</t>
  </si>
  <si>
    <t>Quant.</t>
  </si>
  <si>
    <t>Total</t>
  </si>
  <si>
    <t>1. Coordenação, execução ou participação em projeto de pesquisa aprovado em agência de fomento ou pelo</t>
  </si>
  <si>
    <r>
      <t xml:space="preserve">Departamento vinculado aos programas de pós-graduação </t>
    </r>
    <r>
      <rPr>
        <i/>
        <sz val="11"/>
        <color indexed="8"/>
        <rFont val="Calibri"/>
        <family val="2"/>
      </rPr>
      <t>stricto-sensu</t>
    </r>
    <r>
      <rPr>
        <sz val="11"/>
        <color theme="1"/>
        <rFont val="Calibri"/>
        <family val="2"/>
        <scheme val="minor"/>
      </rPr>
      <t>.</t>
    </r>
  </si>
  <si>
    <r>
      <t xml:space="preserve">2. Consultoria </t>
    </r>
    <r>
      <rPr>
        <i/>
        <sz val="11"/>
        <color indexed="8"/>
        <rFont val="Calibri"/>
        <family val="2"/>
      </rPr>
      <t>ad hoc</t>
    </r>
    <r>
      <rPr>
        <sz val="11"/>
        <color theme="1"/>
        <rFont val="Calibri"/>
        <family val="2"/>
        <scheme val="minor"/>
      </rPr>
      <t xml:space="preserve"> a Instituições ou agências de fomento para análise ou participação em processos seletivos</t>
    </r>
  </si>
  <si>
    <t>de projetos em programas oficiais.</t>
  </si>
  <si>
    <t>(Máx 1)</t>
  </si>
  <si>
    <t>p/consult</t>
  </si>
  <si>
    <t>(Máx 5)</t>
  </si>
  <si>
    <t>SEÇÃO IV - ATIVIDADES DE EXTENSÃO</t>
  </si>
  <si>
    <t xml:space="preserve">1. Coordenação, execuçào ou participação de projeto de extensão aprovado por agência de fomento ou no </t>
  </si>
  <si>
    <t>Departamento, segundo critérios definidos pela PRAC.</t>
  </si>
  <si>
    <t>Sub-Total 1</t>
  </si>
  <si>
    <t>Sub-Total 2</t>
  </si>
  <si>
    <t>SEÇÃO V - ATIVIDADES ADMINISTRATIVAS</t>
  </si>
  <si>
    <t>2. Funções gratificadas FG1 e FG2 e Ouvidor-Assistente, percebendo ou não a devida gratificação.</t>
  </si>
  <si>
    <t>1. Cargos de Direção, Assessoramento e Ouvidoria.</t>
  </si>
  <si>
    <t>3. Sub-chefia de Departamento e Vice-Coordenação de Curso e Núcleo.</t>
  </si>
  <si>
    <t>4. Assessoria a Centro (no limite de cinco assessores por Centro) e representante da Ouvidoria (limite de um</t>
  </si>
  <si>
    <t>representante para cada Campus)</t>
  </si>
  <si>
    <t>5. Assessoria de Departamento (limite de três assessores por Departamento).</t>
  </si>
  <si>
    <t>6. Chefia de setor produtivo, agroindústria, agricultura, zootecnia e similares.</t>
  </si>
  <si>
    <t>Sub-total 3</t>
  </si>
  <si>
    <t>SEÇÃO VI - ATIVIDADES DE REPRESENTAÇÃO</t>
  </si>
  <si>
    <t>1. Participação em Conselhos Superiores, na qualidade de membro titular (não serão atribuídos os pontos deste</t>
  </si>
  <si>
    <t>item aos membros natos destes Conselhos Superiores).</t>
  </si>
  <si>
    <t>2. Cargo de direção em  Sindicato Docente (local ou nacional) ou em Conselhos de Políticas Públicas.</t>
  </si>
  <si>
    <t>Sub-total 4</t>
  </si>
  <si>
    <t>SEÇÃO VII - OUTRAS ATIVIDADES</t>
  </si>
  <si>
    <t>1. Orientação a alunos de graduação em projeto de ensino, pesquisa e extensão.</t>
  </si>
  <si>
    <t>(Max 2/a)</t>
  </si>
  <si>
    <t>2. Orientação de tese.</t>
  </si>
  <si>
    <t>p/al-sem</t>
  </si>
  <si>
    <t>3. Co-orientação de tese.</t>
  </si>
  <si>
    <r>
      <t xml:space="preserve">7. Co-orientação de trabalhos finais de curso </t>
    </r>
    <r>
      <rPr>
        <i/>
        <sz val="11"/>
        <color indexed="8"/>
        <rFont val="Calibri"/>
        <family val="2"/>
      </rPr>
      <t>lato sensu</t>
    </r>
    <r>
      <rPr>
        <sz val="11"/>
        <color theme="1"/>
        <rFont val="Calibri"/>
        <family val="2"/>
        <scheme val="minor"/>
      </rPr>
      <t>.</t>
    </r>
  </si>
  <si>
    <r>
      <t xml:space="preserve">6. Orientação de trabalhos finais de curso </t>
    </r>
    <r>
      <rPr>
        <i/>
        <sz val="11"/>
        <color indexed="8"/>
        <rFont val="Calibri"/>
        <family val="2"/>
      </rPr>
      <t>lato sensu.</t>
    </r>
  </si>
  <si>
    <t>5. Co-orientação de dissertação.</t>
  </si>
  <si>
    <t>4. Orientação de dissertação.</t>
  </si>
  <si>
    <t>8. Teses defendidas e aprovadas sob orientação do docente.</t>
  </si>
  <si>
    <t>p/tese</t>
  </si>
  <si>
    <t>9. Dissertações defendidas e aprovadas sob orientação do docente.</t>
  </si>
  <si>
    <t>p/dissert</t>
  </si>
  <si>
    <r>
      <t xml:space="preserve">10. Monografias de pós-graduação </t>
    </r>
    <r>
      <rPr>
        <i/>
        <sz val="11"/>
        <color indexed="8"/>
        <rFont val="Calibri"/>
        <family val="2"/>
      </rPr>
      <t>lato sensu</t>
    </r>
    <r>
      <rPr>
        <sz val="11"/>
        <color theme="1"/>
        <rFont val="Calibri"/>
        <family val="2"/>
        <scheme val="minor"/>
      </rPr>
      <t xml:space="preserve"> defendidas e aprovadas sob orientação do docente.</t>
    </r>
  </si>
  <si>
    <t>p/monog</t>
  </si>
  <si>
    <t>11. Participação em banca examinadora de tese.</t>
  </si>
  <si>
    <t>p/banca</t>
  </si>
  <si>
    <t>(Máx 3/a)</t>
  </si>
  <si>
    <t>12. Participação em banca examinadora de dissertação.</t>
  </si>
  <si>
    <t>(Máx 4/a)</t>
  </si>
  <si>
    <t>13. Participação em banca examinadora de concurso público para nomeação de professor de ensino superior.</t>
  </si>
  <si>
    <t>(Máx 2/a)</t>
  </si>
  <si>
    <t>14. Participação em banca examinadora de seleção para professor temporário.</t>
  </si>
  <si>
    <t>15. Consultoria a revista técnico-científicas ou artístico-culturais internacionais (árbitrio).</t>
  </si>
  <si>
    <t>16. Consultoria a revista técnico-científicas ou artístico-culturais nacionais (árbitrio).</t>
  </si>
  <si>
    <t>17. Participação em banca de seleção de alunos para o doutorado.</t>
  </si>
  <si>
    <t>18. Participação em banca de seleção de alunos para o mestrado.</t>
  </si>
  <si>
    <t>19. Coordenação de evento técnico-científico ou artístico-cultural internacional.</t>
  </si>
  <si>
    <t>(Máx 1/a)</t>
  </si>
  <si>
    <t>20. Coordenaçào de evento técnico-científico ou artístico-cultural nacional.</t>
  </si>
  <si>
    <t>21. Membro de comissão de evento técnico-científico ou artístico-cultural internacional.</t>
  </si>
  <si>
    <t>22. Membro de comissão de evento técnico-científico ou artístico-cultural nacional.</t>
  </si>
  <si>
    <t>(Máx 5/a)</t>
  </si>
  <si>
    <t>23. Participação em comissões especiais ou de avaliação de condições de oferta ou reconhecimento de cursos.</t>
  </si>
  <si>
    <t>Sub-total 1</t>
  </si>
  <si>
    <t>SEÇÃO VIII - ATIVIDADES DE QUALIFICAÇÃO</t>
  </si>
  <si>
    <t>1. Participação em programas de qualificação em estágio pós-doutoral, regularmente afastado.</t>
  </si>
  <si>
    <t>p/sem</t>
  </si>
  <si>
    <t>Sub-total 2</t>
  </si>
  <si>
    <t xml:space="preserve">CONSOLIDAÇÃO DAS SEÇÕES: I - II - III - IV - V - VI - VII - VIII </t>
  </si>
  <si>
    <t>Seção I - Atividades de Ensino:</t>
  </si>
  <si>
    <t>Seção II - Produção Intelectual:</t>
  </si>
  <si>
    <t>Seção III - Atividades de pesquisa:</t>
  </si>
  <si>
    <t>Seção IV - Atividades de extensão:</t>
  </si>
  <si>
    <t>Seção V - Atividades administrativas:</t>
  </si>
  <si>
    <t>Seção VI - Atividades de respresentação:</t>
  </si>
  <si>
    <t>Seção VII - Outras atividades:</t>
  </si>
  <si>
    <t>Seção VIII - Atividades de qualificação:</t>
  </si>
  <si>
    <t>TOTAL NO PERÍODO DE AVALIAÇÃO......</t>
  </si>
  <si>
    <t>Pontos</t>
  </si>
  <si>
    <t>João Pessoa,</t>
  </si>
  <si>
    <t>Assinatura do Docente</t>
  </si>
  <si>
    <t>Média nos quatro períodos de avaliação ....</t>
  </si>
  <si>
    <t>DEPARTAMENTO DE ENFERMAGEM CLÍNICA</t>
  </si>
  <si>
    <t>Periodo</t>
  </si>
  <si>
    <t xml:space="preserve">Período </t>
  </si>
  <si>
    <t>Período</t>
  </si>
  <si>
    <t xml:space="preserve">NOME: </t>
  </si>
  <si>
    <t>Professor Associado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</si>
</sst>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0" fillId="0" borderId="2" xfId="0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0" borderId="8" xfId="0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5" xfId="0" applyBorder="1"/>
    <xf numFmtId="0" fontId="7" fillId="0" borderId="11" xfId="0" applyFont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0" borderId="13" xfId="0" applyFont="1" applyBorder="1" applyAlignment="1" applyProtection="1">
      <alignment horizontal="right" vertical="top" wrapText="1"/>
      <protection locked="0"/>
    </xf>
    <xf numFmtId="0" fontId="7" fillId="0" borderId="13" xfId="0" applyFont="1" applyBorder="1" applyAlignment="1">
      <alignment horizontal="right" vertical="top" wrapText="1"/>
    </xf>
    <xf numFmtId="0" fontId="7" fillId="2" borderId="13" xfId="0" applyFont="1" applyFill="1" applyBorder="1" applyAlignment="1">
      <alignment horizontal="center" vertical="top" wrapText="1"/>
    </xf>
    <xf numFmtId="9" fontId="7" fillId="0" borderId="13" xfId="0" applyNumberFormat="1" applyFont="1" applyBorder="1" applyAlignment="1">
      <alignment horizontal="right" vertical="top" wrapText="1"/>
    </xf>
    <xf numFmtId="0" fontId="7" fillId="0" borderId="2" xfId="0" applyFont="1" applyBorder="1" applyAlignment="1" applyProtection="1">
      <alignment horizontal="right" vertical="top" wrapText="1"/>
      <protection locked="0"/>
    </xf>
    <xf numFmtId="9" fontId="7" fillId="0" borderId="1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9" xfId="0" applyBorder="1"/>
    <xf numFmtId="0" fontId="0" fillId="0" borderId="3" xfId="0" applyBorder="1"/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0" fillId="0" borderId="6" xfId="0" applyBorder="1"/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/>
    <xf numFmtId="0" fontId="4" fillId="0" borderId="4" xfId="0" applyFont="1" applyBorder="1"/>
    <xf numFmtId="0" fontId="4" fillId="0" borderId="5" xfId="0" applyFont="1" applyBorder="1"/>
    <xf numFmtId="0" fontId="4" fillId="0" borderId="14" xfId="0" applyFont="1" applyBorder="1" applyAlignment="1">
      <alignment horizontal="center"/>
    </xf>
    <xf numFmtId="0" fontId="0" fillId="0" borderId="15" xfId="0" applyBorder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right"/>
    </xf>
    <xf numFmtId="1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/>
    <xf numFmtId="0" fontId="4" fillId="0" borderId="1" xfId="0" applyFont="1" applyBorder="1"/>
    <xf numFmtId="0" fontId="4" fillId="4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499999999999998"/>
          <c:y val="4.8442906574394463E-2"/>
          <c:w val="0.47291666666666665"/>
          <c:h val="0.8304498269896193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trendline>
            <c:trendlineType val="movingAvg"/>
            <c:period val="2"/>
            <c:dispRSqr val="0"/>
            <c:dispEq val="0"/>
          </c:trendline>
          <c:cat>
            <c:strRef>
              <c:f>Consolidado!$A$4:$A$11</c:f>
              <c:strCache>
                <c:ptCount val="8"/>
                <c:pt idx="0">
                  <c:v>Seção I - Atividades de Ensino:</c:v>
                </c:pt>
                <c:pt idx="1">
                  <c:v>Seção II - Produção Intelectual:</c:v>
                </c:pt>
                <c:pt idx="2">
                  <c:v>Seção III - Atividades de pesquisa:</c:v>
                </c:pt>
                <c:pt idx="3">
                  <c:v>Seção IV - Atividades de extensão:</c:v>
                </c:pt>
                <c:pt idx="4">
                  <c:v>Seção V - Atividades administrativas:</c:v>
                </c:pt>
                <c:pt idx="5">
                  <c:v>Seção VI - Atividades de respresentação:</c:v>
                </c:pt>
                <c:pt idx="6">
                  <c:v>Seção VII - Outras atividades:</c:v>
                </c:pt>
                <c:pt idx="7">
                  <c:v>Seção VIII - Atividades de qualificação:</c:v>
                </c:pt>
              </c:strCache>
            </c:strRef>
          </c:cat>
          <c:val>
            <c:numRef>
              <c:f>Consolidado!$B$4:$B$11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2-4576-ACF6-CF82DD8A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37656"/>
        <c:axId val="302106016"/>
      </c:barChart>
      <c:catAx>
        <c:axId val="173837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02106016"/>
        <c:crosses val="autoZero"/>
        <c:auto val="1"/>
        <c:lblAlgn val="ctr"/>
        <c:lblOffset val="100"/>
        <c:noMultiLvlLbl val="0"/>
      </c:catAx>
      <c:valAx>
        <c:axId val="3021060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3837656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0</xdr:row>
      <xdr:rowOff>28575</xdr:rowOff>
    </xdr:from>
    <xdr:ext cx="1711366" cy="937629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28975" y="28575"/>
          <a:ext cx="171136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UFPB</a:t>
          </a:r>
        </a:p>
      </xdr:txBody>
    </xdr:sp>
    <xdr:clientData/>
  </xdr:oneCellAnchor>
  <xdr:oneCellAnchor>
    <xdr:from>
      <xdr:col>0</xdr:col>
      <xdr:colOff>352425</xdr:colOff>
      <xdr:row>5</xdr:row>
      <xdr:rowOff>152400</xdr:rowOff>
    </xdr:from>
    <xdr:ext cx="7718700" cy="1792458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2425" y="1104900"/>
          <a:ext cx="773775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pt-B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RELATÓRIO DE ATIVIDADE</a:t>
          </a:r>
        </a:p>
        <a:p>
          <a:pPr algn="ctr"/>
          <a:r>
            <a:rPr lang="pt-B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DOCENTE</a:t>
          </a:r>
        </a:p>
      </xdr:txBody>
    </xdr:sp>
    <xdr:clientData/>
  </xdr:oneCellAnchor>
  <xdr:oneCellAnchor>
    <xdr:from>
      <xdr:col>1</xdr:col>
      <xdr:colOff>220431</xdr:colOff>
      <xdr:row>14</xdr:row>
      <xdr:rowOff>10064</xdr:rowOff>
    </xdr:from>
    <xdr:ext cx="6798144" cy="937629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0031" y="2677064"/>
          <a:ext cx="679814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pt-BR" sz="5400" b="1" cap="none" spc="50">
              <a:ln w="11430"/>
              <a:solidFill>
                <a:schemeClr val="tx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Resolução nº 54/2006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142875</xdr:rowOff>
    </xdr:from>
    <xdr:to>
      <xdr:col>12</xdr:col>
      <xdr:colOff>152400</xdr:colOff>
      <xdr:row>3</xdr:row>
      <xdr:rowOff>228600</xdr:rowOff>
    </xdr:to>
    <xdr:pic>
      <xdr:nvPicPr>
        <xdr:cNvPr id="2102" name="Picture 2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2875"/>
          <a:ext cx="5143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1381125</xdr:colOff>
      <xdr:row>4</xdr:row>
      <xdr:rowOff>114300</xdr:rowOff>
    </xdr:to>
    <xdr:pic>
      <xdr:nvPicPr>
        <xdr:cNvPr id="2103" name="Imagem 2" descr="C:\Users\SERGIO\Documents\Diversos\Brasão.jpeg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89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180975</xdr:rowOff>
    </xdr:from>
    <xdr:to>
      <xdr:col>10</xdr:col>
      <xdr:colOff>142875</xdr:colOff>
      <xdr:row>15</xdr:row>
      <xdr:rowOff>171450</xdr:rowOff>
    </xdr:to>
    <xdr:graphicFrame macro="">
      <xdr:nvGraphicFramePr>
        <xdr:cNvPr id="3107" name="Gráfico 1">
          <a:extLst>
            <a:ext uri="{FF2B5EF4-FFF2-40B4-BE49-F238E27FC236}">
              <a16:creationId xmlns:a16="http://schemas.microsoft.com/office/drawing/2014/main" id="{00000000-0008-0000-0500-00002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6:I29"/>
  <sheetViews>
    <sheetView tabSelected="1" workbookViewId="0">
      <selection activeCell="B26" sqref="B26:I26"/>
    </sheetView>
  </sheetViews>
  <sheetFormatPr defaultRowHeight="15" x14ac:dyDescent="0.25"/>
  <sheetData>
    <row r="26" spans="1:9" x14ac:dyDescent="0.25">
      <c r="A26" t="s">
        <v>177</v>
      </c>
      <c r="B26" s="88"/>
      <c r="C26" s="89"/>
      <c r="D26" s="89"/>
      <c r="E26" s="89"/>
      <c r="F26" s="89"/>
      <c r="G26" s="89"/>
      <c r="H26" s="89"/>
      <c r="I26" s="90"/>
    </row>
    <row r="29" spans="1:9" x14ac:dyDescent="0.25">
      <c r="A29" s="87"/>
    </row>
  </sheetData>
  <sheetProtection password="CCFE" sheet="1" objects="1" scenarios="1"/>
  <mergeCells count="1">
    <mergeCell ref="B26:I26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N25"/>
  <sheetViews>
    <sheetView topLeftCell="A3" zoomScale="118" zoomScaleNormal="118" workbookViewId="0">
      <selection activeCell="B18" sqref="B18"/>
    </sheetView>
  </sheetViews>
  <sheetFormatPr defaultRowHeight="15" x14ac:dyDescent="0.25"/>
  <cols>
    <col min="1" max="1" width="38.28515625" customWidth="1"/>
    <col min="2" max="3" width="7.28515625" customWidth="1"/>
    <col min="4" max="4" width="7" customWidth="1"/>
    <col min="5" max="5" width="8.5703125" customWidth="1"/>
    <col min="6" max="6" width="7.28515625" customWidth="1"/>
    <col min="7" max="7" width="6.42578125" customWidth="1"/>
    <col min="8" max="8" width="8.140625" customWidth="1"/>
    <col min="9" max="9" width="7.140625" customWidth="1"/>
    <col min="10" max="10" width="7.7109375" customWidth="1"/>
    <col min="11" max="11" width="9.28515625" customWidth="1"/>
    <col min="12" max="12" width="6.85546875" customWidth="1"/>
    <col min="13" max="13" width="7.7109375" customWidth="1"/>
  </cols>
  <sheetData>
    <row r="2" spans="1:14" ht="18.75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8.75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18.75" x14ac:dyDescent="0.3">
      <c r="A4" s="94" t="s">
        <v>173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18.75" x14ac:dyDescent="0.3">
      <c r="A5" s="93" t="s">
        <v>18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ht="15.75" x14ac:dyDescent="0.25">
      <c r="A6" s="99">
        <f>Capa!B26</f>
        <v>0</v>
      </c>
      <c r="B6" s="99"/>
      <c r="C6" s="46" t="s">
        <v>2</v>
      </c>
      <c r="D6" s="2"/>
      <c r="E6" s="100"/>
      <c r="F6" s="100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47" t="s">
        <v>3</v>
      </c>
      <c r="B7" s="98" t="s">
        <v>178</v>
      </c>
      <c r="C7" s="98"/>
      <c r="D7" s="98"/>
      <c r="E7" s="98"/>
      <c r="F7" s="48" t="s">
        <v>4</v>
      </c>
      <c r="G7" s="2"/>
      <c r="H7" s="2"/>
      <c r="I7" s="2"/>
      <c r="J7" s="80">
        <v>4</v>
      </c>
      <c r="K7" s="49"/>
      <c r="L7" s="2"/>
      <c r="M7" s="2"/>
      <c r="N7" s="2"/>
    </row>
    <row r="9" spans="1:14" x14ac:dyDescent="0.25">
      <c r="A9" s="17"/>
      <c r="B9" s="95" t="s">
        <v>174</v>
      </c>
      <c r="C9" s="96"/>
      <c r="D9" s="97"/>
      <c r="E9" s="95" t="s">
        <v>175</v>
      </c>
      <c r="F9" s="96"/>
      <c r="G9" s="97"/>
      <c r="H9" s="95" t="s">
        <v>176</v>
      </c>
      <c r="I9" s="96"/>
      <c r="J9" s="97"/>
      <c r="K9" s="95" t="s">
        <v>176</v>
      </c>
      <c r="L9" s="96"/>
      <c r="M9" s="97"/>
      <c r="N9" s="27"/>
    </row>
    <row r="10" spans="1:14" x14ac:dyDescent="0.25">
      <c r="A10" s="18"/>
      <c r="B10" s="39" t="s">
        <v>5</v>
      </c>
      <c r="C10" s="91" t="s">
        <v>6</v>
      </c>
      <c r="D10" s="91" t="s">
        <v>7</v>
      </c>
      <c r="E10" s="39" t="s">
        <v>5</v>
      </c>
      <c r="F10" s="91" t="s">
        <v>6</v>
      </c>
      <c r="G10" s="91" t="s">
        <v>8</v>
      </c>
      <c r="H10" s="39" t="s">
        <v>5</v>
      </c>
      <c r="I10" s="91" t="s">
        <v>6</v>
      </c>
      <c r="J10" s="91" t="s">
        <v>8</v>
      </c>
      <c r="K10" s="39" t="s">
        <v>5</v>
      </c>
      <c r="L10" s="91" t="s">
        <v>6</v>
      </c>
      <c r="M10" s="91" t="s">
        <v>8</v>
      </c>
      <c r="N10" s="39"/>
    </row>
    <row r="11" spans="1:14" ht="15" customHeight="1" x14ac:dyDescent="0.25">
      <c r="A11" s="18" t="s">
        <v>9</v>
      </c>
      <c r="B11" s="39" t="s">
        <v>10</v>
      </c>
      <c r="C11" s="92"/>
      <c r="D11" s="92"/>
      <c r="E11" s="39" t="s">
        <v>10</v>
      </c>
      <c r="F11" s="92"/>
      <c r="G11" s="92"/>
      <c r="H11" s="39" t="s">
        <v>10</v>
      </c>
      <c r="I11" s="92"/>
      <c r="J11" s="92"/>
      <c r="K11" s="39" t="s">
        <v>10</v>
      </c>
      <c r="L11" s="92"/>
      <c r="M11" s="92"/>
      <c r="N11" s="39" t="s">
        <v>11</v>
      </c>
    </row>
    <row r="12" spans="1:14" x14ac:dyDescent="0.25">
      <c r="A12" s="16"/>
      <c r="B12" s="39" t="s">
        <v>12</v>
      </c>
      <c r="C12" s="92"/>
      <c r="D12" s="92"/>
      <c r="E12" s="39" t="s">
        <v>12</v>
      </c>
      <c r="F12" s="92"/>
      <c r="G12" s="92"/>
      <c r="H12" s="39" t="s">
        <v>12</v>
      </c>
      <c r="I12" s="92"/>
      <c r="J12" s="92"/>
      <c r="K12" s="39" t="s">
        <v>12</v>
      </c>
      <c r="L12" s="92"/>
      <c r="M12" s="92"/>
      <c r="N12" s="25"/>
    </row>
    <row r="13" spans="1:14" ht="14.25" customHeight="1" x14ac:dyDescent="0.25">
      <c r="A13" s="19" t="s">
        <v>13</v>
      </c>
      <c r="B13" s="40"/>
      <c r="C13" s="28"/>
      <c r="D13" s="29"/>
      <c r="E13" s="41"/>
      <c r="F13" s="29"/>
      <c r="G13" s="28"/>
      <c r="H13" s="40"/>
      <c r="I13" s="28"/>
      <c r="J13" s="29"/>
      <c r="K13" s="40"/>
      <c r="L13" s="28"/>
      <c r="M13" s="29"/>
      <c r="N13" s="29"/>
    </row>
    <row r="14" spans="1:14" ht="15.75" customHeight="1" x14ac:dyDescent="0.25">
      <c r="A14" s="20" t="s">
        <v>14</v>
      </c>
      <c r="B14" s="42"/>
      <c r="C14" s="30"/>
      <c r="D14" s="31"/>
      <c r="E14" s="43"/>
      <c r="F14" s="31"/>
      <c r="G14" s="30"/>
      <c r="H14" s="42"/>
      <c r="I14" s="30"/>
      <c r="J14" s="31"/>
      <c r="K14" s="42"/>
      <c r="L14" s="30"/>
      <c r="M14" s="31"/>
      <c r="N14" s="31"/>
    </row>
    <row r="15" spans="1:14" ht="13.5" customHeight="1" x14ac:dyDescent="0.25">
      <c r="A15" s="21" t="s">
        <v>15</v>
      </c>
      <c r="B15" s="32"/>
      <c r="C15" s="33">
        <v>10</v>
      </c>
      <c r="D15" s="33">
        <f>B15*C15</f>
        <v>0</v>
      </c>
      <c r="E15" s="32"/>
      <c r="F15" s="33">
        <v>10</v>
      </c>
      <c r="G15" s="33">
        <f>E15*F15</f>
        <v>0</v>
      </c>
      <c r="H15" s="32"/>
      <c r="I15" s="33">
        <v>10</v>
      </c>
      <c r="J15" s="33">
        <f>H15*I15</f>
        <v>0</v>
      </c>
      <c r="K15" s="32"/>
      <c r="L15" s="33">
        <v>10</v>
      </c>
      <c r="M15" s="33">
        <f>K15*L15</f>
        <v>0</v>
      </c>
      <c r="N15" s="33">
        <f>D15+G15+J15+M15</f>
        <v>0</v>
      </c>
    </row>
    <row r="16" spans="1:14" ht="43.5" customHeight="1" x14ac:dyDescent="0.25">
      <c r="A16" s="22" t="s">
        <v>22</v>
      </c>
      <c r="B16" s="44" t="s">
        <v>20</v>
      </c>
      <c r="C16" s="45" t="s">
        <v>23</v>
      </c>
      <c r="D16" s="45" t="s">
        <v>7</v>
      </c>
      <c r="E16" s="44" t="s">
        <v>20</v>
      </c>
      <c r="F16" s="45" t="s">
        <v>23</v>
      </c>
      <c r="G16" s="45" t="s">
        <v>7</v>
      </c>
      <c r="H16" s="44" t="s">
        <v>20</v>
      </c>
      <c r="I16" s="45" t="s">
        <v>23</v>
      </c>
      <c r="J16" s="45" t="s">
        <v>7</v>
      </c>
      <c r="K16" s="44" t="s">
        <v>20</v>
      </c>
      <c r="L16" s="45" t="s">
        <v>23</v>
      </c>
      <c r="M16" s="45" t="s">
        <v>7</v>
      </c>
      <c r="N16" s="34"/>
    </row>
    <row r="17" spans="1:14" ht="17.25" customHeight="1" x14ac:dyDescent="0.25">
      <c r="A17" s="23" t="s">
        <v>19</v>
      </c>
      <c r="B17" s="32"/>
      <c r="C17" s="35">
        <v>0.25</v>
      </c>
      <c r="D17" s="33">
        <f t="shared" ref="D17:D24" si="0">B17*C17</f>
        <v>0</v>
      </c>
      <c r="E17" s="32"/>
      <c r="F17" s="35">
        <v>0.25</v>
      </c>
      <c r="G17" s="33">
        <f t="shared" ref="G17:G24" si="1">E17*F17</f>
        <v>0</v>
      </c>
      <c r="H17" s="32"/>
      <c r="I17" s="35">
        <v>0.25</v>
      </c>
      <c r="J17" s="33">
        <f t="shared" ref="J17:J24" si="2">H17*I17</f>
        <v>0</v>
      </c>
      <c r="K17" s="32"/>
      <c r="L17" s="35">
        <v>0.25</v>
      </c>
      <c r="M17" s="33">
        <f t="shared" ref="M17:M24" si="3">K17*L17</f>
        <v>0</v>
      </c>
      <c r="N17" s="33">
        <f>D17+G17+J17+M17</f>
        <v>0</v>
      </c>
    </row>
    <row r="18" spans="1:14" ht="16.5" customHeight="1" x14ac:dyDescent="0.25">
      <c r="A18" s="23" t="s">
        <v>24</v>
      </c>
      <c r="B18" s="32"/>
      <c r="C18" s="35">
        <v>1</v>
      </c>
      <c r="D18" s="33">
        <f t="shared" si="0"/>
        <v>0</v>
      </c>
      <c r="E18" s="32"/>
      <c r="F18" s="35">
        <v>1</v>
      </c>
      <c r="G18" s="33">
        <f t="shared" si="1"/>
        <v>0</v>
      </c>
      <c r="H18" s="32"/>
      <c r="I18" s="35">
        <v>1</v>
      </c>
      <c r="J18" s="33">
        <f t="shared" si="2"/>
        <v>0</v>
      </c>
      <c r="K18" s="32"/>
      <c r="L18" s="35">
        <v>1</v>
      </c>
      <c r="M18" s="33">
        <f t="shared" si="3"/>
        <v>0</v>
      </c>
      <c r="N18" s="33">
        <f>D18+G18+J18+M18</f>
        <v>0</v>
      </c>
    </row>
    <row r="19" spans="1:14" x14ac:dyDescent="0.25">
      <c r="A19" s="23" t="s">
        <v>21</v>
      </c>
      <c r="B19" s="32"/>
      <c r="C19" s="35">
        <v>0.25</v>
      </c>
      <c r="D19" s="33">
        <f t="shared" si="0"/>
        <v>0</v>
      </c>
      <c r="E19" s="32"/>
      <c r="F19" s="35">
        <v>0.25</v>
      </c>
      <c r="G19" s="33">
        <f t="shared" si="1"/>
        <v>0</v>
      </c>
      <c r="H19" s="32"/>
      <c r="I19" s="35">
        <v>0.25</v>
      </c>
      <c r="J19" s="33">
        <f t="shared" si="2"/>
        <v>0</v>
      </c>
      <c r="K19" s="32"/>
      <c r="L19" s="35">
        <v>0.25</v>
      </c>
      <c r="M19" s="33">
        <f t="shared" si="3"/>
        <v>0</v>
      </c>
      <c r="N19" s="33">
        <f>D19+G19+J19+M19</f>
        <v>0</v>
      </c>
    </row>
    <row r="20" spans="1:14" x14ac:dyDescent="0.25">
      <c r="A20" s="23" t="s">
        <v>25</v>
      </c>
      <c r="B20" s="32"/>
      <c r="C20" s="35">
        <v>1</v>
      </c>
      <c r="D20" s="33">
        <f t="shared" si="0"/>
        <v>0</v>
      </c>
      <c r="E20" s="32"/>
      <c r="F20" s="35">
        <v>1</v>
      </c>
      <c r="G20" s="33">
        <f t="shared" si="1"/>
        <v>0</v>
      </c>
      <c r="H20" s="32"/>
      <c r="I20" s="35">
        <v>1</v>
      </c>
      <c r="J20" s="33">
        <f t="shared" si="2"/>
        <v>0</v>
      </c>
      <c r="K20" s="32"/>
      <c r="L20" s="35">
        <v>1</v>
      </c>
      <c r="M20" s="33">
        <f t="shared" si="3"/>
        <v>0</v>
      </c>
      <c r="N20" s="33">
        <f>D20+G20+J20+M20</f>
        <v>0</v>
      </c>
    </row>
    <row r="21" spans="1:14" x14ac:dyDescent="0.25">
      <c r="A21" s="23" t="s">
        <v>26</v>
      </c>
      <c r="B21" s="32"/>
      <c r="C21" s="35">
        <v>0.25</v>
      </c>
      <c r="D21" s="33">
        <f t="shared" si="0"/>
        <v>0</v>
      </c>
      <c r="E21" s="32"/>
      <c r="F21" s="35">
        <v>0.25</v>
      </c>
      <c r="G21" s="33">
        <f t="shared" si="1"/>
        <v>0</v>
      </c>
      <c r="H21" s="32"/>
      <c r="I21" s="35">
        <v>0.25</v>
      </c>
      <c r="J21" s="33">
        <f t="shared" si="2"/>
        <v>0</v>
      </c>
      <c r="K21" s="32"/>
      <c r="L21" s="35">
        <v>0.25</v>
      </c>
      <c r="M21" s="33">
        <f t="shared" si="3"/>
        <v>0</v>
      </c>
      <c r="N21" s="33">
        <f>D21+G21+J21+M21</f>
        <v>0</v>
      </c>
    </row>
    <row r="22" spans="1:14" x14ac:dyDescent="0.25">
      <c r="A22" s="23" t="s">
        <v>27</v>
      </c>
      <c r="B22" s="32"/>
      <c r="C22" s="35">
        <v>0.25</v>
      </c>
      <c r="D22" s="33">
        <f t="shared" si="0"/>
        <v>0</v>
      </c>
      <c r="E22" s="32"/>
      <c r="F22" s="35">
        <v>0.25</v>
      </c>
      <c r="G22" s="33">
        <f t="shared" si="1"/>
        <v>0</v>
      </c>
      <c r="H22" s="32"/>
      <c r="I22" s="35">
        <v>0.25</v>
      </c>
      <c r="J22" s="33">
        <f t="shared" si="2"/>
        <v>0</v>
      </c>
      <c r="K22" s="32"/>
      <c r="L22" s="35">
        <v>0.25</v>
      </c>
      <c r="M22" s="33">
        <f t="shared" si="3"/>
        <v>0</v>
      </c>
      <c r="N22" s="33">
        <f>SUM(D22,G22,J22,M22)</f>
        <v>0</v>
      </c>
    </row>
    <row r="23" spans="1:14" ht="12.75" customHeight="1" x14ac:dyDescent="0.25">
      <c r="A23" s="23" t="s">
        <v>16</v>
      </c>
      <c r="B23" s="32"/>
      <c r="C23" s="35">
        <v>1</v>
      </c>
      <c r="D23" s="33">
        <f t="shared" si="0"/>
        <v>0</v>
      </c>
      <c r="E23" s="32"/>
      <c r="F23" s="35">
        <v>1</v>
      </c>
      <c r="G23" s="33">
        <f t="shared" si="1"/>
        <v>0</v>
      </c>
      <c r="H23" s="32"/>
      <c r="I23" s="35">
        <v>1</v>
      </c>
      <c r="J23" s="33">
        <f t="shared" si="2"/>
        <v>0</v>
      </c>
      <c r="K23" s="32"/>
      <c r="L23" s="35">
        <v>1</v>
      </c>
      <c r="M23" s="33">
        <f t="shared" si="3"/>
        <v>0</v>
      </c>
      <c r="N23" s="33">
        <f>D23+G23+J23+M23</f>
        <v>0</v>
      </c>
    </row>
    <row r="24" spans="1:14" ht="12.75" customHeight="1" x14ac:dyDescent="0.25">
      <c r="A24" s="23" t="s">
        <v>28</v>
      </c>
      <c r="B24" s="36"/>
      <c r="C24" s="37">
        <v>0.25</v>
      </c>
      <c r="D24" s="33">
        <f t="shared" si="0"/>
        <v>0</v>
      </c>
      <c r="E24" s="36"/>
      <c r="F24" s="37">
        <v>0.25</v>
      </c>
      <c r="G24" s="33">
        <f t="shared" si="1"/>
        <v>0</v>
      </c>
      <c r="H24" s="36"/>
      <c r="I24" s="37">
        <v>0.25</v>
      </c>
      <c r="J24" s="33">
        <f t="shared" si="2"/>
        <v>0</v>
      </c>
      <c r="K24" s="36"/>
      <c r="L24" s="37">
        <v>0.25</v>
      </c>
      <c r="M24" s="33">
        <f t="shared" si="3"/>
        <v>0</v>
      </c>
      <c r="N24" s="33">
        <f>SUM(D24,G24,J24,M24)</f>
        <v>0</v>
      </c>
    </row>
    <row r="25" spans="1:14" x14ac:dyDescent="0.25">
      <c r="A25" s="24" t="s">
        <v>17</v>
      </c>
      <c r="B25" s="26"/>
      <c r="C25" s="26"/>
      <c r="D25" s="38">
        <f>D15+D17+D18+D19+D20+D22+D23+D24</f>
        <v>0</v>
      </c>
      <c r="E25" s="26"/>
      <c r="F25" s="26"/>
      <c r="G25" s="38">
        <f>SUM(G15:G15)+SUM(G17:G24)</f>
        <v>0</v>
      </c>
      <c r="H25" s="26"/>
      <c r="I25" s="26"/>
      <c r="J25" s="38">
        <f>SUM(J15:J15)+SUM(J17:J24)</f>
        <v>0</v>
      </c>
      <c r="K25" s="26"/>
      <c r="L25" s="26"/>
      <c r="M25" s="38">
        <f>SUM(M15:M15)+SUM(M17:M24)</f>
        <v>0</v>
      </c>
      <c r="N25" s="38">
        <f>SUM(N15:N15)+SUM(N17:N24)</f>
        <v>0</v>
      </c>
    </row>
  </sheetData>
  <mergeCells count="19">
    <mergeCell ref="A2:N2"/>
    <mergeCell ref="A3:N3"/>
    <mergeCell ref="A4:N4"/>
    <mergeCell ref="A5:N5"/>
    <mergeCell ref="B9:D9"/>
    <mergeCell ref="E9:G9"/>
    <mergeCell ref="H9:J9"/>
    <mergeCell ref="K9:M9"/>
    <mergeCell ref="B7:E7"/>
    <mergeCell ref="A6:B6"/>
    <mergeCell ref="E6:F6"/>
    <mergeCell ref="L10:L12"/>
    <mergeCell ref="M10:M12"/>
    <mergeCell ref="C10:C12"/>
    <mergeCell ref="D10:D12"/>
    <mergeCell ref="F10:F12"/>
    <mergeCell ref="G10:G12"/>
    <mergeCell ref="I10:I12"/>
    <mergeCell ref="J10:J12"/>
  </mergeCells>
  <pageMargins left="0.511811024" right="0.511811024" top="0.78740157499999996" bottom="0.78740157499999996" header="0.31496062000000002" footer="0.31496062000000002"/>
  <pageSetup paperSize="9" orientation="landscape" horizontalDpi="4294967294" r:id="rId1"/>
  <headerFooter>
    <oddFooter>&amp;C&amp;10Elaborado pelo Profº Dr. Sérgio Ribeiro dos Santos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66"/>
  <sheetViews>
    <sheetView topLeftCell="A10" workbookViewId="0">
      <selection activeCell="A4" sqref="A4:A21"/>
    </sheetView>
  </sheetViews>
  <sheetFormatPr defaultRowHeight="15" x14ac:dyDescent="0.25"/>
  <cols>
    <col min="1" max="1" width="18.28515625" customWidth="1"/>
    <col min="2" max="2" width="88" customWidth="1"/>
    <col min="3" max="3" width="7.28515625" customWidth="1"/>
    <col min="5" max="5" width="6.28515625" customWidth="1"/>
  </cols>
  <sheetData>
    <row r="1" spans="1:16" ht="15.75" x14ac:dyDescent="0.25">
      <c r="A1" s="101" t="s">
        <v>29</v>
      </c>
      <c r="B1" s="101"/>
      <c r="C1" s="101"/>
      <c r="D1" s="101"/>
      <c r="E1" s="101"/>
      <c r="F1" s="101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x14ac:dyDescent="0.25">
      <c r="A3" s="14" t="s">
        <v>30</v>
      </c>
      <c r="B3" s="15" t="s">
        <v>31</v>
      </c>
      <c r="C3" s="14" t="s">
        <v>40</v>
      </c>
      <c r="D3" s="15" t="s">
        <v>72</v>
      </c>
      <c r="E3" s="15" t="s">
        <v>42</v>
      </c>
      <c r="F3" s="15" t="s">
        <v>11</v>
      </c>
    </row>
    <row r="4" spans="1:16" x14ac:dyDescent="0.25">
      <c r="A4" s="106" t="s">
        <v>56</v>
      </c>
      <c r="B4" s="4" t="s">
        <v>43</v>
      </c>
      <c r="C4" s="104">
        <v>20</v>
      </c>
      <c r="D4" s="1" t="s">
        <v>41</v>
      </c>
      <c r="E4" s="102"/>
      <c r="F4" s="104">
        <f>C4*E4</f>
        <v>0</v>
      </c>
    </row>
    <row r="5" spans="1:16" x14ac:dyDescent="0.25">
      <c r="A5" s="107"/>
      <c r="B5" s="7" t="s">
        <v>34</v>
      </c>
      <c r="C5" s="105"/>
      <c r="D5" s="6"/>
      <c r="E5" s="103"/>
      <c r="F5" s="105"/>
    </row>
    <row r="6" spans="1:16" x14ac:dyDescent="0.25">
      <c r="A6" s="107"/>
      <c r="B6" s="4" t="s">
        <v>33</v>
      </c>
      <c r="C6" s="104">
        <v>10</v>
      </c>
      <c r="D6" s="1" t="s">
        <v>41</v>
      </c>
      <c r="E6" s="102"/>
      <c r="F6" s="104">
        <f>C6*E6</f>
        <v>0</v>
      </c>
    </row>
    <row r="7" spans="1:16" x14ac:dyDescent="0.25">
      <c r="A7" s="107"/>
      <c r="B7" s="7" t="s">
        <v>34</v>
      </c>
      <c r="C7" s="105"/>
      <c r="D7" s="6" t="s">
        <v>57</v>
      </c>
      <c r="E7" s="103"/>
      <c r="F7" s="105"/>
    </row>
    <row r="8" spans="1:16" x14ac:dyDescent="0.25">
      <c r="A8" s="107"/>
      <c r="B8" s="4" t="s">
        <v>35</v>
      </c>
      <c r="C8" s="104">
        <v>5</v>
      </c>
      <c r="D8" s="1" t="s">
        <v>47</v>
      </c>
      <c r="E8" s="102"/>
      <c r="F8" s="104">
        <f>C8*E8</f>
        <v>0</v>
      </c>
    </row>
    <row r="9" spans="1:16" x14ac:dyDescent="0.25">
      <c r="A9" s="107"/>
      <c r="B9" s="7" t="s">
        <v>32</v>
      </c>
      <c r="C9" s="105"/>
      <c r="D9" s="6" t="s">
        <v>57</v>
      </c>
      <c r="E9" s="103"/>
      <c r="F9" s="105"/>
    </row>
    <row r="10" spans="1:16" x14ac:dyDescent="0.25">
      <c r="A10" s="107"/>
      <c r="B10" s="4" t="s">
        <v>36</v>
      </c>
      <c r="C10" s="104">
        <v>5</v>
      </c>
      <c r="D10" s="1" t="s">
        <v>41</v>
      </c>
      <c r="E10" s="102"/>
      <c r="F10" s="104">
        <f>C10*E10</f>
        <v>0</v>
      </c>
    </row>
    <row r="11" spans="1:16" x14ac:dyDescent="0.25">
      <c r="A11" s="107"/>
      <c r="B11" s="7" t="s">
        <v>37</v>
      </c>
      <c r="C11" s="105"/>
      <c r="D11" s="6" t="s">
        <v>57</v>
      </c>
      <c r="E11" s="103"/>
      <c r="F11" s="105"/>
    </row>
    <row r="12" spans="1:16" x14ac:dyDescent="0.25">
      <c r="A12" s="107"/>
      <c r="B12" s="4" t="s">
        <v>39</v>
      </c>
      <c r="C12" s="3">
        <v>20</v>
      </c>
      <c r="D12" s="3" t="s">
        <v>44</v>
      </c>
      <c r="E12" s="76"/>
      <c r="F12" s="12">
        <f>C12*E12</f>
        <v>0</v>
      </c>
    </row>
    <row r="13" spans="1:16" x14ac:dyDescent="0.25">
      <c r="A13" s="107"/>
      <c r="B13" s="4" t="s">
        <v>38</v>
      </c>
      <c r="C13" s="3">
        <v>15</v>
      </c>
      <c r="D13" s="3" t="s">
        <v>45</v>
      </c>
      <c r="E13" s="76"/>
      <c r="F13" s="12">
        <f t="shared" ref="F13:F33" si="0">C13*E13</f>
        <v>0</v>
      </c>
    </row>
    <row r="14" spans="1:16" x14ac:dyDescent="0.25">
      <c r="A14" s="107"/>
      <c r="B14" s="7"/>
      <c r="C14" s="3">
        <v>10</v>
      </c>
      <c r="D14" s="3" t="s">
        <v>46</v>
      </c>
      <c r="E14" s="76"/>
      <c r="F14" s="12">
        <f t="shared" si="0"/>
        <v>0</v>
      </c>
    </row>
    <row r="15" spans="1:16" x14ac:dyDescent="0.25">
      <c r="A15" s="107"/>
      <c r="B15" s="4" t="s">
        <v>48</v>
      </c>
      <c r="C15" s="3">
        <v>10</v>
      </c>
      <c r="D15" s="3" t="s">
        <v>44</v>
      </c>
      <c r="E15" s="76"/>
      <c r="F15" s="12">
        <f t="shared" si="0"/>
        <v>0</v>
      </c>
    </row>
    <row r="16" spans="1:16" x14ac:dyDescent="0.25">
      <c r="A16" s="107"/>
      <c r="B16" s="4" t="s">
        <v>49</v>
      </c>
      <c r="C16" s="3">
        <v>5</v>
      </c>
      <c r="D16" s="3" t="s">
        <v>45</v>
      </c>
      <c r="E16" s="76"/>
      <c r="F16" s="12">
        <f t="shared" si="0"/>
        <v>0</v>
      </c>
    </row>
    <row r="17" spans="1:6" x14ac:dyDescent="0.25">
      <c r="A17" s="107"/>
      <c r="B17" s="7"/>
      <c r="C17" s="3">
        <v>2.5</v>
      </c>
      <c r="D17" s="3" t="s">
        <v>46</v>
      </c>
      <c r="E17" s="76"/>
      <c r="F17" s="12">
        <f t="shared" si="0"/>
        <v>0</v>
      </c>
    </row>
    <row r="18" spans="1:6" x14ac:dyDescent="0.25">
      <c r="A18" s="107"/>
      <c r="B18" s="8" t="s">
        <v>50</v>
      </c>
      <c r="C18" s="3">
        <v>10</v>
      </c>
      <c r="D18" s="9" t="s">
        <v>54</v>
      </c>
      <c r="E18" s="76"/>
      <c r="F18" s="12">
        <f t="shared" si="0"/>
        <v>0</v>
      </c>
    </row>
    <row r="19" spans="1:6" x14ac:dyDescent="0.25">
      <c r="A19" s="107"/>
      <c r="B19" s="8" t="s">
        <v>51</v>
      </c>
      <c r="C19" s="3">
        <v>5</v>
      </c>
      <c r="D19" s="9" t="s">
        <v>54</v>
      </c>
      <c r="E19" s="76"/>
      <c r="F19" s="12">
        <f t="shared" si="0"/>
        <v>0</v>
      </c>
    </row>
    <row r="20" spans="1:6" x14ac:dyDescent="0.25">
      <c r="A20" s="107"/>
      <c r="B20" s="8" t="s">
        <v>52</v>
      </c>
      <c r="C20" s="3">
        <v>2.5</v>
      </c>
      <c r="D20" s="9" t="s">
        <v>53</v>
      </c>
      <c r="E20" s="76"/>
      <c r="F20" s="12">
        <f t="shared" si="0"/>
        <v>0</v>
      </c>
    </row>
    <row r="21" spans="1:6" x14ac:dyDescent="0.25">
      <c r="A21" s="108"/>
      <c r="B21" s="5" t="s">
        <v>55</v>
      </c>
      <c r="C21" s="10">
        <v>1</v>
      </c>
      <c r="D21" s="6" t="s">
        <v>53</v>
      </c>
      <c r="E21" s="77"/>
      <c r="F21" s="12">
        <f t="shared" si="0"/>
        <v>0</v>
      </c>
    </row>
    <row r="22" spans="1:6" x14ac:dyDescent="0.25">
      <c r="A22" s="109" t="s">
        <v>71</v>
      </c>
      <c r="B22" s="13" t="s">
        <v>58</v>
      </c>
      <c r="C22" s="3">
        <v>20</v>
      </c>
      <c r="D22" s="3" t="s">
        <v>59</v>
      </c>
      <c r="E22" s="76"/>
      <c r="F22" s="12">
        <f t="shared" si="0"/>
        <v>0</v>
      </c>
    </row>
    <row r="23" spans="1:6" x14ac:dyDescent="0.25">
      <c r="A23" s="109"/>
      <c r="B23" s="13" t="s">
        <v>60</v>
      </c>
      <c r="C23" s="3">
        <v>15</v>
      </c>
      <c r="D23" s="3" t="s">
        <v>59</v>
      </c>
      <c r="E23" s="76"/>
      <c r="F23" s="12">
        <f t="shared" si="0"/>
        <v>0</v>
      </c>
    </row>
    <row r="24" spans="1:6" x14ac:dyDescent="0.25">
      <c r="A24" s="109"/>
      <c r="B24" s="13" t="s">
        <v>62</v>
      </c>
      <c r="C24" s="3">
        <v>10</v>
      </c>
      <c r="D24" s="3" t="s">
        <v>59</v>
      </c>
      <c r="E24" s="76"/>
      <c r="F24" s="12">
        <f t="shared" si="0"/>
        <v>0</v>
      </c>
    </row>
    <row r="25" spans="1:6" x14ac:dyDescent="0.25">
      <c r="A25" s="109"/>
      <c r="B25" s="13" t="s">
        <v>61</v>
      </c>
      <c r="C25" s="3">
        <v>5</v>
      </c>
      <c r="D25" s="3" t="s">
        <v>59</v>
      </c>
      <c r="E25" s="76"/>
      <c r="F25" s="12">
        <f t="shared" si="0"/>
        <v>0</v>
      </c>
    </row>
    <row r="26" spans="1:6" x14ac:dyDescent="0.25">
      <c r="A26" s="109"/>
      <c r="B26" s="13" t="s">
        <v>63</v>
      </c>
      <c r="C26" s="3">
        <v>5</v>
      </c>
      <c r="D26" s="3" t="s">
        <v>59</v>
      </c>
      <c r="E26" s="76"/>
      <c r="F26" s="12">
        <f t="shared" si="0"/>
        <v>0</v>
      </c>
    </row>
    <row r="27" spans="1:6" x14ac:dyDescent="0.25">
      <c r="A27" s="109"/>
      <c r="B27" s="13" t="s">
        <v>64</v>
      </c>
      <c r="C27" s="3">
        <v>2</v>
      </c>
      <c r="D27" s="3" t="s">
        <v>57</v>
      </c>
      <c r="E27" s="76"/>
      <c r="F27" s="12">
        <f t="shared" si="0"/>
        <v>0</v>
      </c>
    </row>
    <row r="28" spans="1:6" x14ac:dyDescent="0.25">
      <c r="A28" s="109"/>
      <c r="B28" s="13" t="s">
        <v>65</v>
      </c>
      <c r="C28" s="3">
        <v>10</v>
      </c>
      <c r="D28" s="3" t="s">
        <v>57</v>
      </c>
      <c r="E28" s="76"/>
      <c r="F28" s="12">
        <f t="shared" si="0"/>
        <v>0</v>
      </c>
    </row>
    <row r="29" spans="1:6" x14ac:dyDescent="0.25">
      <c r="A29" s="109"/>
      <c r="B29" s="13" t="s">
        <v>66</v>
      </c>
      <c r="C29" s="3">
        <v>5</v>
      </c>
      <c r="D29" s="3" t="s">
        <v>57</v>
      </c>
      <c r="E29" s="76"/>
      <c r="F29" s="12">
        <f t="shared" si="0"/>
        <v>0</v>
      </c>
    </row>
    <row r="30" spans="1:6" x14ac:dyDescent="0.25">
      <c r="A30" s="109"/>
      <c r="B30" s="13" t="s">
        <v>67</v>
      </c>
      <c r="C30" s="3">
        <v>10</v>
      </c>
      <c r="D30" s="3" t="s">
        <v>57</v>
      </c>
      <c r="E30" s="76"/>
      <c r="F30" s="12">
        <f t="shared" si="0"/>
        <v>0</v>
      </c>
    </row>
    <row r="31" spans="1:6" x14ac:dyDescent="0.25">
      <c r="A31" s="109"/>
      <c r="B31" s="13" t="s">
        <v>68</v>
      </c>
      <c r="C31" s="3">
        <v>5</v>
      </c>
      <c r="D31" s="3" t="s">
        <v>57</v>
      </c>
      <c r="E31" s="76"/>
      <c r="F31" s="12">
        <f t="shared" si="0"/>
        <v>0</v>
      </c>
    </row>
    <row r="32" spans="1:6" x14ac:dyDescent="0.25">
      <c r="A32" s="109"/>
      <c r="B32" s="13" t="s">
        <v>69</v>
      </c>
      <c r="C32" s="3">
        <v>2.5</v>
      </c>
      <c r="D32" s="3" t="s">
        <v>57</v>
      </c>
      <c r="E32" s="76"/>
      <c r="F32" s="12">
        <f t="shared" si="0"/>
        <v>0</v>
      </c>
    </row>
    <row r="33" spans="1:6" x14ac:dyDescent="0.25">
      <c r="A33" s="109"/>
      <c r="B33" s="13" t="s">
        <v>70</v>
      </c>
      <c r="C33" s="3">
        <v>1</v>
      </c>
      <c r="D33" s="3" t="s">
        <v>57</v>
      </c>
      <c r="E33" s="76"/>
      <c r="F33" s="12">
        <f t="shared" si="0"/>
        <v>0</v>
      </c>
    </row>
    <row r="35" spans="1:6" x14ac:dyDescent="0.25">
      <c r="A35" s="14" t="s">
        <v>30</v>
      </c>
      <c r="B35" s="15" t="s">
        <v>31</v>
      </c>
      <c r="C35" s="14" t="s">
        <v>40</v>
      </c>
      <c r="D35" s="15" t="s">
        <v>72</v>
      </c>
      <c r="E35" s="15" t="s">
        <v>42</v>
      </c>
      <c r="F35" s="15" t="s">
        <v>11</v>
      </c>
    </row>
    <row r="36" spans="1:6" x14ac:dyDescent="0.25">
      <c r="A36" s="106" t="s">
        <v>86</v>
      </c>
      <c r="B36" s="8" t="s">
        <v>73</v>
      </c>
      <c r="C36" s="3">
        <v>20</v>
      </c>
      <c r="D36" s="9" t="s">
        <v>77</v>
      </c>
      <c r="E36" s="76"/>
      <c r="F36" s="3">
        <f>C36*E36</f>
        <v>0</v>
      </c>
    </row>
    <row r="37" spans="1:6" x14ac:dyDescent="0.25">
      <c r="A37" s="107"/>
      <c r="B37" s="4" t="s">
        <v>74</v>
      </c>
      <c r="C37" s="104">
        <v>2.5</v>
      </c>
      <c r="D37" s="1" t="s">
        <v>76</v>
      </c>
      <c r="E37" s="102"/>
      <c r="F37" s="104">
        <f>C37*E37</f>
        <v>0</v>
      </c>
    </row>
    <row r="38" spans="1:6" x14ac:dyDescent="0.25">
      <c r="A38" s="107"/>
      <c r="B38" s="7" t="s">
        <v>75</v>
      </c>
      <c r="C38" s="105"/>
      <c r="D38" s="6" t="s">
        <v>78</v>
      </c>
      <c r="E38" s="103"/>
      <c r="F38" s="105"/>
    </row>
    <row r="39" spans="1:6" x14ac:dyDescent="0.25">
      <c r="A39" s="107"/>
      <c r="B39" s="13" t="s">
        <v>79</v>
      </c>
      <c r="C39" s="3">
        <v>1</v>
      </c>
      <c r="D39" s="3" t="s">
        <v>78</v>
      </c>
      <c r="E39" s="76"/>
      <c r="F39" s="3">
        <f t="shared" ref="F39:F44" si="1">C39*E39</f>
        <v>0</v>
      </c>
    </row>
    <row r="40" spans="1:6" x14ac:dyDescent="0.25">
      <c r="A40" s="107"/>
      <c r="B40" s="13" t="s">
        <v>80</v>
      </c>
      <c r="C40" s="3">
        <v>2.5</v>
      </c>
      <c r="D40" s="3" t="s">
        <v>78</v>
      </c>
      <c r="E40" s="76"/>
      <c r="F40" s="3">
        <f t="shared" si="1"/>
        <v>0</v>
      </c>
    </row>
    <row r="41" spans="1:6" x14ac:dyDescent="0.25">
      <c r="A41" s="107"/>
      <c r="B41" s="13" t="s">
        <v>81</v>
      </c>
      <c r="C41" s="3">
        <v>5</v>
      </c>
      <c r="D41" s="3" t="s">
        <v>82</v>
      </c>
      <c r="E41" s="76"/>
      <c r="F41" s="3">
        <f t="shared" si="1"/>
        <v>0</v>
      </c>
    </row>
    <row r="42" spans="1:6" x14ac:dyDescent="0.25">
      <c r="A42" s="107"/>
      <c r="B42" s="13" t="s">
        <v>83</v>
      </c>
      <c r="C42" s="3">
        <v>2.5</v>
      </c>
      <c r="D42" s="3" t="s">
        <v>82</v>
      </c>
      <c r="E42" s="76"/>
      <c r="F42" s="3">
        <f t="shared" si="1"/>
        <v>0</v>
      </c>
    </row>
    <row r="43" spans="1:6" x14ac:dyDescent="0.25">
      <c r="A43" s="107"/>
      <c r="B43" s="13" t="s">
        <v>84</v>
      </c>
      <c r="C43" s="3">
        <v>5</v>
      </c>
      <c r="D43" s="3"/>
      <c r="E43" s="76"/>
      <c r="F43" s="3">
        <f t="shared" si="1"/>
        <v>0</v>
      </c>
    </row>
    <row r="44" spans="1:6" x14ac:dyDescent="0.25">
      <c r="A44" s="107"/>
      <c r="B44" s="4" t="s">
        <v>85</v>
      </c>
      <c r="C44" s="104">
        <v>5</v>
      </c>
      <c r="D44" s="11" t="s">
        <v>41</v>
      </c>
      <c r="E44" s="102"/>
      <c r="F44" s="104">
        <f t="shared" si="1"/>
        <v>0</v>
      </c>
    </row>
    <row r="45" spans="1:6" x14ac:dyDescent="0.25">
      <c r="A45" s="108"/>
      <c r="B45" s="5" t="s">
        <v>32</v>
      </c>
      <c r="C45" s="105"/>
      <c r="D45" s="10" t="s">
        <v>78</v>
      </c>
      <c r="E45" s="103"/>
      <c r="F45" s="105"/>
    </row>
    <row r="46" spans="1:6" ht="15.75" x14ac:dyDescent="0.25">
      <c r="B46" s="50"/>
      <c r="C46" s="1"/>
      <c r="D46" s="51" t="s">
        <v>87</v>
      </c>
      <c r="E46" s="52"/>
      <c r="F46" s="53">
        <f>SUM(F4:F33)+SUM(F36:F45)</f>
        <v>0</v>
      </c>
    </row>
    <row r="47" spans="1:6" x14ac:dyDescent="0.25">
      <c r="B47" s="4"/>
      <c r="C47" s="1"/>
      <c r="D47" s="1"/>
      <c r="E47" s="1"/>
      <c r="F47" s="1"/>
    </row>
    <row r="48" spans="1:6" x14ac:dyDescent="0.25">
      <c r="B48" s="4"/>
      <c r="C48" s="1"/>
      <c r="D48" s="1"/>
      <c r="E48" s="1"/>
      <c r="F48" s="1"/>
    </row>
    <row r="49" spans="2:6" x14ac:dyDescent="0.25">
      <c r="B49" s="4"/>
      <c r="C49" s="1"/>
      <c r="D49" s="1"/>
      <c r="E49" s="1"/>
      <c r="F49" s="1"/>
    </row>
    <row r="50" spans="2:6" x14ac:dyDescent="0.25">
      <c r="B50" s="4"/>
      <c r="C50" s="1"/>
      <c r="D50" s="1"/>
      <c r="E50" s="1"/>
      <c r="F50" s="1"/>
    </row>
    <row r="51" spans="2:6" x14ac:dyDescent="0.25">
      <c r="B51" s="4"/>
      <c r="C51" s="1"/>
      <c r="D51" s="1"/>
      <c r="E51" s="1"/>
      <c r="F51" s="1"/>
    </row>
    <row r="52" spans="2:6" x14ac:dyDescent="0.25">
      <c r="B52" s="4"/>
      <c r="C52" s="1"/>
      <c r="D52" s="1"/>
      <c r="E52" s="1"/>
      <c r="F52" s="1"/>
    </row>
    <row r="53" spans="2:6" x14ac:dyDescent="0.25">
      <c r="B53" s="4"/>
      <c r="C53" s="1"/>
      <c r="D53" s="1"/>
      <c r="E53" s="1"/>
      <c r="F53" s="1"/>
    </row>
    <row r="54" spans="2:6" x14ac:dyDescent="0.25">
      <c r="B54" s="4"/>
      <c r="C54" s="1"/>
      <c r="D54" s="1"/>
      <c r="E54" s="1"/>
      <c r="F54" s="1"/>
    </row>
    <row r="55" spans="2:6" x14ac:dyDescent="0.25">
      <c r="B55" s="4"/>
      <c r="C55" s="1"/>
      <c r="D55" s="1"/>
      <c r="E55" s="1"/>
      <c r="F55" s="1"/>
    </row>
    <row r="56" spans="2:6" x14ac:dyDescent="0.25">
      <c r="B56" s="4"/>
      <c r="C56" s="1"/>
      <c r="D56" s="1"/>
      <c r="E56" s="1"/>
      <c r="F56" s="1"/>
    </row>
    <row r="57" spans="2:6" x14ac:dyDescent="0.25">
      <c r="B57" s="4"/>
      <c r="C57" s="1"/>
      <c r="D57" s="1"/>
      <c r="E57" s="1"/>
      <c r="F57" s="1"/>
    </row>
    <row r="58" spans="2:6" x14ac:dyDescent="0.25">
      <c r="B58" s="4"/>
      <c r="C58" s="1"/>
      <c r="D58" s="1"/>
      <c r="E58" s="1"/>
      <c r="F58" s="1"/>
    </row>
    <row r="59" spans="2:6" x14ac:dyDescent="0.25">
      <c r="B59" s="4"/>
      <c r="C59" s="1"/>
      <c r="D59" s="1"/>
      <c r="E59" s="1"/>
      <c r="F59" s="1"/>
    </row>
    <row r="60" spans="2:6" x14ac:dyDescent="0.25">
      <c r="B60" s="4"/>
      <c r="C60" s="1"/>
      <c r="D60" s="1"/>
      <c r="E60" s="1"/>
      <c r="F60" s="1"/>
    </row>
    <row r="61" spans="2:6" x14ac:dyDescent="0.25">
      <c r="B61" s="4"/>
      <c r="C61" s="1"/>
      <c r="D61" s="1"/>
      <c r="E61" s="1"/>
      <c r="F61" s="1"/>
    </row>
    <row r="62" spans="2:6" x14ac:dyDescent="0.25">
      <c r="B62" s="4"/>
      <c r="C62" s="1"/>
      <c r="D62" s="1"/>
      <c r="E62" s="1"/>
      <c r="F62" s="1"/>
    </row>
    <row r="63" spans="2:6" x14ac:dyDescent="0.25">
      <c r="B63" s="4"/>
      <c r="C63" s="1"/>
      <c r="D63" s="1"/>
      <c r="E63" s="1"/>
      <c r="F63" s="1"/>
    </row>
    <row r="64" spans="2:6" x14ac:dyDescent="0.25">
      <c r="B64" s="4"/>
      <c r="C64" s="1"/>
      <c r="D64" s="1"/>
      <c r="E64" s="1"/>
      <c r="F64" s="1"/>
    </row>
    <row r="65" spans="2:6" x14ac:dyDescent="0.25">
      <c r="B65" s="4"/>
      <c r="C65" s="1"/>
      <c r="D65" s="1"/>
      <c r="E65" s="1"/>
      <c r="F65" s="1"/>
    </row>
    <row r="66" spans="2:6" x14ac:dyDescent="0.25">
      <c r="B66" s="4"/>
      <c r="C66" s="1"/>
      <c r="D66" s="1"/>
      <c r="E66" s="1"/>
      <c r="F66" s="1"/>
    </row>
  </sheetData>
  <sheetProtection password="CCFE" sheet="1" objects="1" scenarios="1"/>
  <mergeCells count="22">
    <mergeCell ref="E6:E7"/>
    <mergeCell ref="A36:A45"/>
    <mergeCell ref="F37:F38"/>
    <mergeCell ref="F44:F45"/>
    <mergeCell ref="C37:C38"/>
    <mergeCell ref="C44:C45"/>
    <mergeCell ref="A1:F1"/>
    <mergeCell ref="E44:E45"/>
    <mergeCell ref="F4:F5"/>
    <mergeCell ref="F6:F7"/>
    <mergeCell ref="A4:A21"/>
    <mergeCell ref="E8:E9"/>
    <mergeCell ref="A22:A33"/>
    <mergeCell ref="E10:E11"/>
    <mergeCell ref="F10:F11"/>
    <mergeCell ref="C4:C5"/>
    <mergeCell ref="E37:E38"/>
    <mergeCell ref="F8:F9"/>
    <mergeCell ref="C10:C11"/>
    <mergeCell ref="C8:C9"/>
    <mergeCell ref="E4:E5"/>
    <mergeCell ref="C6:C7"/>
  </mergeCells>
  <pageMargins left="0.511811024" right="0.511811024" top="0.78740157499999996" bottom="0.78740157499999996" header="0.31496062000000002" footer="0.31496062000000002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33"/>
  <sheetViews>
    <sheetView workbookViewId="0">
      <selection activeCell="D23" sqref="D23"/>
    </sheetView>
  </sheetViews>
  <sheetFormatPr defaultRowHeight="15" x14ac:dyDescent="0.25"/>
  <cols>
    <col min="1" max="1" width="100.5703125" customWidth="1"/>
    <col min="2" max="2" width="8.140625" customWidth="1"/>
    <col min="4" max="4" width="7.140625" customWidth="1"/>
    <col min="5" max="5" width="6.5703125" customWidth="1"/>
  </cols>
  <sheetData>
    <row r="1" spans="1:5" ht="15.75" x14ac:dyDescent="0.25">
      <c r="A1" s="101" t="s">
        <v>88</v>
      </c>
      <c r="B1" s="101"/>
      <c r="C1" s="101"/>
      <c r="D1" s="101"/>
      <c r="E1" s="101"/>
    </row>
    <row r="3" spans="1:5" ht="15.75" x14ac:dyDescent="0.25">
      <c r="A3" s="54" t="s">
        <v>89</v>
      </c>
      <c r="B3" s="54" t="s">
        <v>90</v>
      </c>
      <c r="C3" s="54" t="s">
        <v>72</v>
      </c>
      <c r="D3" s="54" t="s">
        <v>91</v>
      </c>
      <c r="E3" s="54" t="s">
        <v>92</v>
      </c>
    </row>
    <row r="4" spans="1:5" x14ac:dyDescent="0.25">
      <c r="A4" s="59" t="s">
        <v>93</v>
      </c>
      <c r="B4" s="104">
        <v>15</v>
      </c>
      <c r="C4" s="57" t="s">
        <v>82</v>
      </c>
      <c r="D4" s="102"/>
      <c r="E4" s="104">
        <f>B4*D4</f>
        <v>0</v>
      </c>
    </row>
    <row r="5" spans="1:5" x14ac:dyDescent="0.25">
      <c r="A5" s="60" t="s">
        <v>94</v>
      </c>
      <c r="B5" s="105"/>
      <c r="C5" s="58" t="s">
        <v>97</v>
      </c>
      <c r="D5" s="103"/>
      <c r="E5" s="105"/>
    </row>
    <row r="6" spans="1:5" x14ac:dyDescent="0.25">
      <c r="A6" s="59" t="s">
        <v>95</v>
      </c>
      <c r="B6" s="104">
        <v>2</v>
      </c>
      <c r="C6" s="57" t="s">
        <v>98</v>
      </c>
      <c r="D6" s="102"/>
      <c r="E6" s="104">
        <f>B6*D6</f>
        <v>0</v>
      </c>
    </row>
    <row r="7" spans="1:5" x14ac:dyDescent="0.25">
      <c r="A7" s="60" t="s">
        <v>96</v>
      </c>
      <c r="B7" s="105"/>
      <c r="C7" s="58" t="s">
        <v>99</v>
      </c>
      <c r="D7" s="103"/>
      <c r="E7" s="105"/>
    </row>
    <row r="8" spans="1:5" x14ac:dyDescent="0.25">
      <c r="C8" s="115" t="s">
        <v>103</v>
      </c>
      <c r="D8" s="116"/>
      <c r="E8" s="67">
        <f>SUM(E4:E7)</f>
        <v>0</v>
      </c>
    </row>
    <row r="9" spans="1:5" ht="15.75" x14ac:dyDescent="0.25">
      <c r="A9" s="112" t="s">
        <v>100</v>
      </c>
      <c r="B9" s="112"/>
      <c r="C9" s="112"/>
      <c r="D9" s="112"/>
      <c r="E9" s="112"/>
    </row>
    <row r="11" spans="1:5" ht="15.75" x14ac:dyDescent="0.25">
      <c r="A11" s="54" t="s">
        <v>89</v>
      </c>
      <c r="B11" s="54" t="s">
        <v>90</v>
      </c>
      <c r="C11" s="54" t="s">
        <v>72</v>
      </c>
      <c r="D11" s="54" t="s">
        <v>91</v>
      </c>
      <c r="E11" s="54" t="s">
        <v>92</v>
      </c>
    </row>
    <row r="12" spans="1:5" x14ac:dyDescent="0.25">
      <c r="A12" s="59" t="s">
        <v>101</v>
      </c>
      <c r="B12" s="104">
        <v>15</v>
      </c>
      <c r="C12" s="11" t="s">
        <v>82</v>
      </c>
      <c r="D12" s="102"/>
      <c r="E12" s="117">
        <f>B12*D12</f>
        <v>0</v>
      </c>
    </row>
    <row r="13" spans="1:5" x14ac:dyDescent="0.25">
      <c r="A13" s="60" t="s">
        <v>102</v>
      </c>
      <c r="B13" s="105"/>
      <c r="C13" s="10" t="s">
        <v>97</v>
      </c>
      <c r="D13" s="103"/>
      <c r="E13" s="118"/>
    </row>
    <row r="14" spans="1:5" x14ac:dyDescent="0.25">
      <c r="C14" s="65" t="s">
        <v>104</v>
      </c>
      <c r="D14" s="66"/>
      <c r="E14" s="67">
        <f>E12</f>
        <v>0</v>
      </c>
    </row>
    <row r="15" spans="1:5" ht="15.75" x14ac:dyDescent="0.25">
      <c r="A15" s="101" t="s">
        <v>105</v>
      </c>
      <c r="B15" s="101"/>
      <c r="C15" s="101"/>
      <c r="D15" s="101"/>
      <c r="E15" s="101"/>
    </row>
    <row r="17" spans="1:5" ht="15.75" x14ac:dyDescent="0.25">
      <c r="A17" s="54" t="s">
        <v>89</v>
      </c>
      <c r="B17" s="54" t="s">
        <v>90</v>
      </c>
      <c r="C17" s="54" t="s">
        <v>72</v>
      </c>
      <c r="D17" s="54" t="s">
        <v>91</v>
      </c>
      <c r="E17" s="54" t="s">
        <v>92</v>
      </c>
    </row>
    <row r="18" spans="1:5" x14ac:dyDescent="0.25">
      <c r="A18" s="64" t="s">
        <v>107</v>
      </c>
      <c r="B18" s="3">
        <v>160</v>
      </c>
      <c r="C18" s="9" t="s">
        <v>82</v>
      </c>
      <c r="D18" s="78"/>
      <c r="E18" s="62">
        <f>B18*D18</f>
        <v>0</v>
      </c>
    </row>
    <row r="19" spans="1:5" x14ac:dyDescent="0.25">
      <c r="A19" s="64" t="s">
        <v>106</v>
      </c>
      <c r="B19" s="3">
        <v>80</v>
      </c>
      <c r="C19" s="9" t="s">
        <v>82</v>
      </c>
      <c r="D19" s="78"/>
      <c r="E19" s="62">
        <f>B19*D19</f>
        <v>0</v>
      </c>
    </row>
    <row r="20" spans="1:5" x14ac:dyDescent="0.25">
      <c r="A20" s="64" t="s">
        <v>108</v>
      </c>
      <c r="B20" s="3">
        <v>40</v>
      </c>
      <c r="C20" s="9" t="s">
        <v>82</v>
      </c>
      <c r="D20" s="78"/>
      <c r="E20" s="62">
        <f>B20*D20</f>
        <v>0</v>
      </c>
    </row>
    <row r="21" spans="1:5" x14ac:dyDescent="0.25">
      <c r="A21" s="55" t="s">
        <v>109</v>
      </c>
      <c r="B21" s="104">
        <v>40</v>
      </c>
      <c r="C21" s="104" t="s">
        <v>82</v>
      </c>
      <c r="D21" s="102"/>
      <c r="E21" s="104">
        <f>B21*D21</f>
        <v>0</v>
      </c>
    </row>
    <row r="22" spans="1:5" x14ac:dyDescent="0.25">
      <c r="A22" s="56" t="s">
        <v>110</v>
      </c>
      <c r="B22" s="105"/>
      <c r="C22" s="105"/>
      <c r="D22" s="103"/>
      <c r="E22" s="105"/>
    </row>
    <row r="23" spans="1:5" x14ac:dyDescent="0.25">
      <c r="A23" s="64" t="s">
        <v>111</v>
      </c>
      <c r="B23" s="3">
        <v>20</v>
      </c>
      <c r="C23" s="9" t="s">
        <v>82</v>
      </c>
      <c r="D23" s="78"/>
      <c r="E23" s="62">
        <f>B23*D23</f>
        <v>0</v>
      </c>
    </row>
    <row r="24" spans="1:5" x14ac:dyDescent="0.25">
      <c r="A24" s="64" t="s">
        <v>112</v>
      </c>
      <c r="B24" s="3">
        <v>20</v>
      </c>
      <c r="C24" s="9" t="s">
        <v>82</v>
      </c>
      <c r="D24" s="78"/>
      <c r="E24" s="61">
        <f>B24*D24</f>
        <v>0</v>
      </c>
    </row>
    <row r="25" spans="1:5" x14ac:dyDescent="0.25">
      <c r="C25" s="110" t="s">
        <v>113</v>
      </c>
      <c r="D25" s="111"/>
      <c r="E25" s="67">
        <f>SUM(E18:E24)</f>
        <v>0</v>
      </c>
    </row>
    <row r="26" spans="1:5" ht="15.75" x14ac:dyDescent="0.25">
      <c r="A26" s="112" t="s">
        <v>114</v>
      </c>
      <c r="B26" s="112"/>
      <c r="C26" s="112"/>
      <c r="D26" s="112"/>
      <c r="E26" s="112"/>
    </row>
    <row r="28" spans="1:5" ht="15.75" x14ac:dyDescent="0.25">
      <c r="A28" s="54" t="s">
        <v>89</v>
      </c>
      <c r="B28" s="54" t="s">
        <v>90</v>
      </c>
      <c r="C28" s="54" t="s">
        <v>72</v>
      </c>
      <c r="D28" s="54" t="s">
        <v>91</v>
      </c>
      <c r="E28" s="54" t="s">
        <v>92</v>
      </c>
    </row>
    <row r="29" spans="1:5" x14ac:dyDescent="0.25">
      <c r="A29" s="55" t="s">
        <v>115</v>
      </c>
      <c r="B29" s="104">
        <v>20</v>
      </c>
      <c r="C29" s="104" t="s">
        <v>82</v>
      </c>
      <c r="D29" s="113"/>
      <c r="E29" s="104">
        <f>B29*D29</f>
        <v>0</v>
      </c>
    </row>
    <row r="30" spans="1:5" x14ac:dyDescent="0.25">
      <c r="A30" s="56" t="s">
        <v>116</v>
      </c>
      <c r="B30" s="105"/>
      <c r="C30" s="105"/>
      <c r="D30" s="114"/>
      <c r="E30" s="105"/>
    </row>
    <row r="31" spans="1:5" x14ac:dyDescent="0.25">
      <c r="A31" s="56" t="s">
        <v>117</v>
      </c>
      <c r="B31" s="10">
        <v>10</v>
      </c>
      <c r="C31" s="6" t="s">
        <v>82</v>
      </c>
      <c r="D31" s="79"/>
      <c r="E31" s="63">
        <f>B31*D31</f>
        <v>0</v>
      </c>
    </row>
    <row r="32" spans="1:5" x14ac:dyDescent="0.25">
      <c r="C32" s="110" t="s">
        <v>118</v>
      </c>
      <c r="D32" s="111"/>
      <c r="E32" s="67">
        <f>SUM(E29:E31)</f>
        <v>0</v>
      </c>
    </row>
    <row r="33" spans="1:5" x14ac:dyDescent="0.25">
      <c r="A33" s="70"/>
      <c r="B33" s="70"/>
      <c r="C33" s="70"/>
      <c r="D33" s="70"/>
      <c r="E33" s="69"/>
    </row>
  </sheetData>
  <sheetProtection password="CCFE" sheet="1" objects="1" scenarios="1"/>
  <mergeCells count="24">
    <mergeCell ref="A1:E1"/>
    <mergeCell ref="E4:E5"/>
    <mergeCell ref="E6:E7"/>
    <mergeCell ref="D4:D5"/>
    <mergeCell ref="D6:D7"/>
    <mergeCell ref="B4:B5"/>
    <mergeCell ref="B6:B7"/>
    <mergeCell ref="C8:D8"/>
    <mergeCell ref="B21:B22"/>
    <mergeCell ref="A9:E9"/>
    <mergeCell ref="D12:D13"/>
    <mergeCell ref="E12:E13"/>
    <mergeCell ref="A15:E15"/>
    <mergeCell ref="D21:D22"/>
    <mergeCell ref="E21:E22"/>
    <mergeCell ref="C21:C22"/>
    <mergeCell ref="B12:B13"/>
    <mergeCell ref="C32:D32"/>
    <mergeCell ref="C25:D25"/>
    <mergeCell ref="A26:E26"/>
    <mergeCell ref="B29:B30"/>
    <mergeCell ref="C29:C30"/>
    <mergeCell ref="D29:D30"/>
    <mergeCell ref="E29:E30"/>
  </mergeCells>
  <pageMargins left="0.511811024" right="0.511811024" top="0.78740157499999996" bottom="0.78740157499999996" header="0.31496062000000002" footer="0.31496062000000002"/>
  <pageSetup paperSize="9" orientation="landscape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E32"/>
  <sheetViews>
    <sheetView workbookViewId="0">
      <selection activeCell="D26" sqref="D26"/>
    </sheetView>
  </sheetViews>
  <sheetFormatPr defaultRowHeight="15" x14ac:dyDescent="0.25"/>
  <cols>
    <col min="1" max="1" width="100.7109375" customWidth="1"/>
  </cols>
  <sheetData>
    <row r="1" spans="1:5" ht="15.75" x14ac:dyDescent="0.25">
      <c r="A1" s="101" t="s">
        <v>119</v>
      </c>
      <c r="B1" s="101"/>
      <c r="C1" s="101"/>
      <c r="D1" s="101"/>
      <c r="E1" s="101"/>
    </row>
    <row r="3" spans="1:5" ht="15.75" x14ac:dyDescent="0.25">
      <c r="A3" s="54" t="s">
        <v>89</v>
      </c>
      <c r="B3" s="54" t="s">
        <v>90</v>
      </c>
      <c r="C3" s="54" t="s">
        <v>72</v>
      </c>
      <c r="D3" s="54" t="s">
        <v>91</v>
      </c>
      <c r="E3" s="54" t="s">
        <v>92</v>
      </c>
    </row>
    <row r="4" spans="1:5" x14ac:dyDescent="0.25">
      <c r="A4" s="55" t="s">
        <v>120</v>
      </c>
      <c r="B4" s="3">
        <v>5</v>
      </c>
      <c r="C4" s="3" t="s">
        <v>121</v>
      </c>
      <c r="D4" s="78"/>
      <c r="E4" s="3">
        <f>B4*D4</f>
        <v>0</v>
      </c>
    </row>
    <row r="5" spans="1:5" x14ac:dyDescent="0.25">
      <c r="A5" s="68" t="s">
        <v>122</v>
      </c>
      <c r="B5" s="3">
        <v>10</v>
      </c>
      <c r="C5" s="3" t="s">
        <v>123</v>
      </c>
      <c r="D5" s="78"/>
      <c r="E5" s="3">
        <f t="shared" ref="E5:E26" si="0">B5*D5</f>
        <v>0</v>
      </c>
    </row>
    <row r="6" spans="1:5" x14ac:dyDescent="0.25">
      <c r="A6" s="68" t="s">
        <v>124</v>
      </c>
      <c r="B6" s="3">
        <v>4</v>
      </c>
      <c r="C6" s="3" t="s">
        <v>123</v>
      </c>
      <c r="D6" s="78"/>
      <c r="E6" s="3">
        <f t="shared" si="0"/>
        <v>0</v>
      </c>
    </row>
    <row r="7" spans="1:5" x14ac:dyDescent="0.25">
      <c r="A7" s="68" t="s">
        <v>128</v>
      </c>
      <c r="B7" s="3">
        <v>5</v>
      </c>
      <c r="C7" s="3" t="s">
        <v>123</v>
      </c>
      <c r="D7" s="78"/>
      <c r="E7" s="3">
        <f t="shared" si="0"/>
        <v>0</v>
      </c>
    </row>
    <row r="8" spans="1:5" x14ac:dyDescent="0.25">
      <c r="A8" s="68" t="s">
        <v>127</v>
      </c>
      <c r="B8" s="3">
        <v>2</v>
      </c>
      <c r="C8" s="3" t="s">
        <v>123</v>
      </c>
      <c r="D8" s="78"/>
      <c r="E8" s="3">
        <f t="shared" si="0"/>
        <v>0</v>
      </c>
    </row>
    <row r="9" spans="1:5" x14ac:dyDescent="0.25">
      <c r="A9" s="68" t="s">
        <v>126</v>
      </c>
      <c r="B9" s="3">
        <v>2.5</v>
      </c>
      <c r="C9" s="3" t="s">
        <v>123</v>
      </c>
      <c r="D9" s="78"/>
      <c r="E9" s="3">
        <f t="shared" si="0"/>
        <v>0</v>
      </c>
    </row>
    <row r="10" spans="1:5" x14ac:dyDescent="0.25">
      <c r="A10" s="68" t="s">
        <v>125</v>
      </c>
      <c r="B10" s="3">
        <v>1</v>
      </c>
      <c r="C10" s="3" t="s">
        <v>123</v>
      </c>
      <c r="D10" s="78"/>
      <c r="E10" s="3">
        <f t="shared" si="0"/>
        <v>0</v>
      </c>
    </row>
    <row r="11" spans="1:5" x14ac:dyDescent="0.25">
      <c r="A11" s="68" t="s">
        <v>129</v>
      </c>
      <c r="B11" s="3">
        <v>5</v>
      </c>
      <c r="C11" s="3" t="s">
        <v>130</v>
      </c>
      <c r="D11" s="78"/>
      <c r="E11" s="3">
        <f t="shared" si="0"/>
        <v>0</v>
      </c>
    </row>
    <row r="12" spans="1:5" x14ac:dyDescent="0.25">
      <c r="A12" s="68" t="s">
        <v>131</v>
      </c>
      <c r="B12" s="3">
        <v>2.5</v>
      </c>
      <c r="C12" s="3" t="s">
        <v>132</v>
      </c>
      <c r="D12" s="78"/>
      <c r="E12" s="3">
        <f t="shared" si="0"/>
        <v>0</v>
      </c>
    </row>
    <row r="13" spans="1:5" x14ac:dyDescent="0.25">
      <c r="A13" s="68" t="s">
        <v>133</v>
      </c>
      <c r="B13" s="3">
        <v>1</v>
      </c>
      <c r="C13" s="3" t="s">
        <v>134</v>
      </c>
      <c r="D13" s="78"/>
      <c r="E13" s="3">
        <f t="shared" si="0"/>
        <v>0</v>
      </c>
    </row>
    <row r="14" spans="1:5" x14ac:dyDescent="0.25">
      <c r="A14" s="68" t="s">
        <v>135</v>
      </c>
      <c r="B14" s="3">
        <v>2</v>
      </c>
      <c r="C14" s="3" t="s">
        <v>137</v>
      </c>
      <c r="D14" s="78"/>
      <c r="E14" s="3">
        <f t="shared" si="0"/>
        <v>0</v>
      </c>
    </row>
    <row r="15" spans="1:5" x14ac:dyDescent="0.25">
      <c r="A15" s="68" t="s">
        <v>138</v>
      </c>
      <c r="B15" s="3">
        <v>1</v>
      </c>
      <c r="C15" s="3" t="s">
        <v>139</v>
      </c>
      <c r="D15" s="78"/>
      <c r="E15" s="3">
        <f t="shared" si="0"/>
        <v>0</v>
      </c>
    </row>
    <row r="16" spans="1:5" x14ac:dyDescent="0.25">
      <c r="A16" s="68" t="s">
        <v>140</v>
      </c>
      <c r="B16" s="3">
        <v>3</v>
      </c>
      <c r="C16" s="3" t="s">
        <v>141</v>
      </c>
      <c r="D16" s="78"/>
      <c r="E16" s="3">
        <f t="shared" si="0"/>
        <v>0</v>
      </c>
    </row>
    <row r="17" spans="1:5" x14ac:dyDescent="0.25">
      <c r="A17" s="68" t="s">
        <v>142</v>
      </c>
      <c r="B17" s="3">
        <v>1</v>
      </c>
      <c r="C17" s="3" t="s">
        <v>137</v>
      </c>
      <c r="D17" s="78"/>
      <c r="E17" s="3">
        <f t="shared" si="0"/>
        <v>0</v>
      </c>
    </row>
    <row r="18" spans="1:5" x14ac:dyDescent="0.25">
      <c r="A18" s="68" t="s">
        <v>143</v>
      </c>
      <c r="B18" s="3">
        <v>4</v>
      </c>
      <c r="C18" s="3" t="s">
        <v>141</v>
      </c>
      <c r="D18" s="78"/>
      <c r="E18" s="3">
        <f t="shared" si="0"/>
        <v>0</v>
      </c>
    </row>
    <row r="19" spans="1:5" x14ac:dyDescent="0.25">
      <c r="A19" s="68" t="s">
        <v>144</v>
      </c>
      <c r="B19" s="3">
        <v>2</v>
      </c>
      <c r="C19" s="3" t="s">
        <v>141</v>
      </c>
      <c r="D19" s="78"/>
      <c r="E19" s="3">
        <f t="shared" si="0"/>
        <v>0</v>
      </c>
    </row>
    <row r="20" spans="1:5" x14ac:dyDescent="0.25">
      <c r="A20" s="68" t="s">
        <v>145</v>
      </c>
      <c r="B20" s="3">
        <v>1</v>
      </c>
      <c r="C20" s="3" t="s">
        <v>136</v>
      </c>
      <c r="D20" s="78"/>
      <c r="E20" s="3">
        <f t="shared" si="0"/>
        <v>0</v>
      </c>
    </row>
    <row r="21" spans="1:5" x14ac:dyDescent="0.25">
      <c r="A21" s="68" t="s">
        <v>146</v>
      </c>
      <c r="B21" s="3">
        <v>1</v>
      </c>
      <c r="C21" s="3" t="s">
        <v>136</v>
      </c>
      <c r="D21" s="78"/>
      <c r="E21" s="3">
        <f t="shared" si="0"/>
        <v>0</v>
      </c>
    </row>
    <row r="22" spans="1:5" x14ac:dyDescent="0.25">
      <c r="A22" s="68" t="s">
        <v>147</v>
      </c>
      <c r="B22" s="3">
        <v>5</v>
      </c>
      <c r="C22" s="3" t="s">
        <v>148</v>
      </c>
      <c r="D22" s="78"/>
      <c r="E22" s="3">
        <f t="shared" si="0"/>
        <v>0</v>
      </c>
    </row>
    <row r="23" spans="1:5" x14ac:dyDescent="0.25">
      <c r="A23" s="68" t="s">
        <v>149</v>
      </c>
      <c r="B23" s="3">
        <v>2.5</v>
      </c>
      <c r="C23" s="3" t="s">
        <v>148</v>
      </c>
      <c r="D23" s="78"/>
      <c r="E23" s="3">
        <f t="shared" si="0"/>
        <v>0</v>
      </c>
    </row>
    <row r="24" spans="1:5" x14ac:dyDescent="0.25">
      <c r="A24" s="68" t="s">
        <v>150</v>
      </c>
      <c r="B24" s="3">
        <v>2.5</v>
      </c>
      <c r="C24" s="3" t="s">
        <v>141</v>
      </c>
      <c r="D24" s="78"/>
      <c r="E24" s="3">
        <f t="shared" si="0"/>
        <v>0</v>
      </c>
    </row>
    <row r="25" spans="1:5" x14ac:dyDescent="0.25">
      <c r="A25" s="68" t="s">
        <v>151</v>
      </c>
      <c r="B25" s="3">
        <v>1</v>
      </c>
      <c r="C25" s="3" t="s">
        <v>152</v>
      </c>
      <c r="D25" s="78"/>
      <c r="E25" s="3">
        <f t="shared" si="0"/>
        <v>0</v>
      </c>
    </row>
    <row r="26" spans="1:5" x14ac:dyDescent="0.25">
      <c r="A26" s="56" t="s">
        <v>153</v>
      </c>
      <c r="B26" s="3">
        <v>3</v>
      </c>
      <c r="C26" s="3" t="s">
        <v>141</v>
      </c>
      <c r="D26" s="78"/>
      <c r="E26" s="3">
        <f t="shared" si="0"/>
        <v>0</v>
      </c>
    </row>
    <row r="27" spans="1:5" x14ac:dyDescent="0.25">
      <c r="C27" s="65" t="s">
        <v>154</v>
      </c>
      <c r="D27" s="26"/>
      <c r="E27" s="72">
        <f>SUM(E4:E26)</f>
        <v>0</v>
      </c>
    </row>
    <row r="28" spans="1:5" ht="15.75" x14ac:dyDescent="0.25">
      <c r="A28" s="101" t="s">
        <v>155</v>
      </c>
      <c r="B28" s="101"/>
      <c r="C28" s="101"/>
      <c r="D28" s="101"/>
      <c r="E28" s="101"/>
    </row>
    <row r="30" spans="1:5" ht="15.75" x14ac:dyDescent="0.25">
      <c r="A30" s="54" t="s">
        <v>89</v>
      </c>
      <c r="B30" s="54" t="s">
        <v>90</v>
      </c>
      <c r="C30" s="54" t="s">
        <v>72</v>
      </c>
      <c r="D30" s="54" t="s">
        <v>91</v>
      </c>
      <c r="E30" s="54" t="s">
        <v>92</v>
      </c>
    </row>
    <row r="31" spans="1:5" x14ac:dyDescent="0.25">
      <c r="A31" s="71" t="s">
        <v>156</v>
      </c>
      <c r="B31" s="3">
        <v>80</v>
      </c>
      <c r="C31" s="3" t="s">
        <v>157</v>
      </c>
      <c r="D31" s="78"/>
      <c r="E31" s="3">
        <f>B31*D31</f>
        <v>0</v>
      </c>
    </row>
    <row r="32" spans="1:5" x14ac:dyDescent="0.25">
      <c r="C32" s="65" t="s">
        <v>158</v>
      </c>
      <c r="D32" s="26"/>
      <c r="E32" s="67">
        <f>E31</f>
        <v>0</v>
      </c>
    </row>
  </sheetData>
  <sheetProtection password="CCFE" sheet="1" objects="1" scenarios="1"/>
  <mergeCells count="2">
    <mergeCell ref="A1:E1"/>
    <mergeCell ref="A28:E28"/>
  </mergeCells>
  <pageMargins left="0.511811024" right="0.511811024" top="0.78740157499999996" bottom="0.78740157499999996" header="0.31496062000000002" footer="0.31496062000000002"/>
  <pageSetup paperSize="9" orientation="landscape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D23"/>
  <sheetViews>
    <sheetView workbookViewId="0">
      <selection activeCell="B15" sqref="B15"/>
    </sheetView>
  </sheetViews>
  <sheetFormatPr defaultRowHeight="15" x14ac:dyDescent="0.25"/>
  <cols>
    <col min="1" max="1" width="39.42578125" customWidth="1"/>
    <col min="2" max="2" width="11.5703125" customWidth="1"/>
  </cols>
  <sheetData>
    <row r="1" spans="1:2" ht="23.25" x14ac:dyDescent="0.35">
      <c r="A1" s="73" t="s">
        <v>159</v>
      </c>
    </row>
    <row r="3" spans="1:2" x14ac:dyDescent="0.25">
      <c r="B3" s="85" t="s">
        <v>169</v>
      </c>
    </row>
    <row r="4" spans="1:2" ht="15.75" x14ac:dyDescent="0.25">
      <c r="A4" s="81" t="s">
        <v>160</v>
      </c>
      <c r="B4" s="82">
        <f>'S1'!N25</f>
        <v>0</v>
      </c>
    </row>
    <row r="5" spans="1:2" ht="15.75" x14ac:dyDescent="0.25">
      <c r="A5" s="81" t="s">
        <v>161</v>
      </c>
      <c r="B5" s="82">
        <f>'S2'!F46</f>
        <v>0</v>
      </c>
    </row>
    <row r="6" spans="1:2" ht="15.75" x14ac:dyDescent="0.25">
      <c r="A6" s="81" t="s">
        <v>162</v>
      </c>
      <c r="B6" s="82">
        <f>'S3456'!E8</f>
        <v>0</v>
      </c>
    </row>
    <row r="7" spans="1:2" ht="15.75" x14ac:dyDescent="0.25">
      <c r="A7" s="81" t="s">
        <v>163</v>
      </c>
      <c r="B7" s="82">
        <f>'S3456'!E14</f>
        <v>0</v>
      </c>
    </row>
    <row r="8" spans="1:2" ht="15.75" x14ac:dyDescent="0.25">
      <c r="A8" s="81" t="s">
        <v>164</v>
      </c>
      <c r="B8" s="82">
        <f>'S3456'!E25</f>
        <v>0</v>
      </c>
    </row>
    <row r="9" spans="1:2" ht="15.75" x14ac:dyDescent="0.25">
      <c r="A9" s="81" t="s">
        <v>165</v>
      </c>
      <c r="B9" s="82">
        <f>'S3456'!E32</f>
        <v>0</v>
      </c>
    </row>
    <row r="10" spans="1:2" ht="15.75" x14ac:dyDescent="0.25">
      <c r="A10" s="81" t="s">
        <v>166</v>
      </c>
      <c r="B10" s="82">
        <f>'S78'!E27</f>
        <v>0</v>
      </c>
    </row>
    <row r="11" spans="1:2" ht="15.75" x14ac:dyDescent="0.25">
      <c r="A11" s="81" t="s">
        <v>167</v>
      </c>
      <c r="B11" s="82">
        <f>'S78'!E32</f>
        <v>0</v>
      </c>
    </row>
    <row r="12" spans="1:2" ht="15.75" x14ac:dyDescent="0.25">
      <c r="A12" s="83" t="s">
        <v>168</v>
      </c>
      <c r="B12" s="54">
        <f>SUM(B4:B11)</f>
        <v>0</v>
      </c>
    </row>
    <row r="13" spans="1:2" ht="15.75" x14ac:dyDescent="0.25">
      <c r="A13" s="84" t="s">
        <v>172</v>
      </c>
      <c r="B13" s="86">
        <f>B12/4</f>
        <v>0</v>
      </c>
    </row>
    <row r="20" spans="1:4" ht="15.75" x14ac:dyDescent="0.25">
      <c r="A20" s="74" t="s">
        <v>170</v>
      </c>
      <c r="B20" s="75">
        <f ca="1">TODAY()</f>
        <v>45035</v>
      </c>
    </row>
    <row r="23" spans="1:4" x14ac:dyDescent="0.25">
      <c r="A23" s="119" t="s">
        <v>171</v>
      </c>
      <c r="B23" s="119"/>
      <c r="C23" s="119"/>
      <c r="D23" s="119"/>
    </row>
  </sheetData>
  <mergeCells count="1">
    <mergeCell ref="A23:D23"/>
  </mergeCells>
  <pageMargins left="0.511811024" right="0.511811024" top="0.78740157499999996" bottom="0.78740157499999996" header="0.31496062000000002" footer="0.31496062000000002"/>
  <pageSetup paperSize="9" orientation="landscape" horizontalDpi="4294967295" r:id="rId1"/>
  <headerFooter>
    <oddFooter>&amp;C&amp;10Elaborado pelo Profº Dr. Sérgio Ribeiro dos Santos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</vt:lpstr>
      <vt:lpstr>S1</vt:lpstr>
      <vt:lpstr>S2</vt:lpstr>
      <vt:lpstr>S3456</vt:lpstr>
      <vt:lpstr>S78</vt:lpstr>
      <vt:lpstr>Consolidado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</dc:creator>
  <cp:lastModifiedBy>dencufpb@hotmail.com</cp:lastModifiedBy>
  <cp:lastPrinted>2019-05-23T11:20:42Z</cp:lastPrinted>
  <dcterms:created xsi:type="dcterms:W3CDTF">2009-04-18T13:21:38Z</dcterms:created>
  <dcterms:modified xsi:type="dcterms:W3CDTF">2023-04-19T14:11:24Z</dcterms:modified>
</cp:coreProperties>
</file>